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+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E191" i="1"/>
  <c r="E190" i="1"/>
  <c r="L189" i="1"/>
  <c r="E189" i="1"/>
  <c r="L188" i="1"/>
  <c r="E188" i="1"/>
  <c r="L187" i="1"/>
  <c r="E187" i="1"/>
  <c r="L186" i="1"/>
  <c r="F186" i="1"/>
  <c r="E186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E172" i="1"/>
  <c r="E171" i="1"/>
  <c r="L170" i="1"/>
  <c r="E170" i="1"/>
  <c r="L169" i="1"/>
  <c r="E169" i="1"/>
  <c r="L168" i="1"/>
  <c r="E168" i="1"/>
  <c r="L167" i="1"/>
  <c r="E167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E153" i="1"/>
  <c r="E152" i="1"/>
  <c r="L151" i="1"/>
  <c r="E151" i="1"/>
  <c r="L150" i="1"/>
  <c r="E150" i="1"/>
  <c r="L149" i="1"/>
  <c r="E149" i="1"/>
  <c r="L148" i="1"/>
  <c r="E148" i="1"/>
  <c r="E147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L134" i="1"/>
  <c r="E134" i="1"/>
  <c r="E133" i="1"/>
  <c r="L132" i="1"/>
  <c r="E132" i="1"/>
  <c r="L131" i="1"/>
  <c r="E131" i="1"/>
  <c r="E130" i="1"/>
  <c r="E129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E115" i="1"/>
  <c r="E114" i="1"/>
  <c r="E113" i="1"/>
  <c r="E112" i="1"/>
  <c r="E111" i="1"/>
  <c r="E110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E96" i="1"/>
  <c r="E95" i="1"/>
  <c r="E94" i="1"/>
  <c r="E92" i="1"/>
  <c r="E91" i="1"/>
  <c r="E90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E77" i="1"/>
  <c r="E76" i="1"/>
  <c r="E75" i="1"/>
  <c r="E74" i="1"/>
  <c r="E73" i="1"/>
  <c r="E72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E58" i="1"/>
  <c r="E57" i="1"/>
  <c r="E56" i="1"/>
  <c r="E55" i="1"/>
  <c r="E54" i="1"/>
  <c r="E53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E39" i="1"/>
  <c r="E38" i="1"/>
  <c r="E37" i="1"/>
  <c r="E36" i="1"/>
  <c r="E34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E20" i="1"/>
  <c r="E19" i="1"/>
  <c r="E18" i="1"/>
  <c r="E17" i="1"/>
  <c r="F15" i="1"/>
  <c r="E15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<sst xmlns="http://schemas.openxmlformats.org/spreadsheetml/2006/main" count="189" uniqueCount="44">
  <si>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</si>
  <si>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</si>
  <si>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</si>
  <si>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</si>
  <si>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</si>
  <si>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</si>
  <si>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</si>
  <si>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</si>
  <si>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</si>
  <si>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</si>
  <si>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</si>
  <si>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</si>
  <si>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</si>
  <si>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</si>
  <si>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</si>
  <si>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</si>
  <si>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</si>
  <si>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</si>
  <si>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</si>
  <si>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</si>
  <si>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</si>
  <si>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</si>
  <si>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</si>
  <si>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</si>
  <si>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</si>
  <si>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</si>
  <si>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</si>
  <si>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</si>
  <si>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</si>
  <si>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</si>
  <si>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</si>
  <si>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</si>
  <si>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</si>
  <si>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</si>
  <si>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 xml:space="preserve">Котлеты из кур припущенные_соус сметанный с томатом </t>
  </si>
  <si>
    <t>гарнир</t>
  </si>
  <si>
    <t>напиток</t>
  </si>
  <si>
    <t>хлеб бел.</t>
  </si>
  <si>
    <t>хлеб черн.</t>
  </si>
  <si>
    <t>Итого за день:</t>
  </si>
  <si>
    <t xml:space="preserve">Тефтели из говядины с рисом_соус томатный с оващами </t>
  </si>
  <si>
    <t>Среднее значение за период:</t>
  </si>
  <si>
    <t>Сариева Ш.А.</t>
  </si>
  <si>
    <t>МБОУ "СОШ с.Привольное"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</si>
</sst>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44;&#1074;&#1091;&#1093;&#1085;&#1077;&#1076;&#1077;&#1083;&#1100;&#1085;&#1086;&#1077;%20&#1084;&#1077;&#1085;&#1102;%20%20&#1086;&#1089;&#1077;&#1085;&#1085;&#1077;-&#1079;&#1080;&#1084;&#1085;&#1077;&#1085;&#1080;&#1081;%20%20&#1087;&#1077;&#1088;&#1080;&#1086;&#1076;%202023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9;&#1077;&#1085;&#1090;&#1103;&#1073;&#1088;&#1100;/&#1084;&#1077;&#1085;&#1102;%20&#1090;&#1088;&#1077;&#1073;&#1086;&#1074;/&#1084;&#1077;&#1085;&#1102;%20&#1090;&#1088;&#1077;&#1073;&#1086;&#1074;&#1072;&#1085;&#1080;&#1077;%20&#1089;%2018.09.23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ясо 600"/>
    </sheetNames>
    <sheetDataSet>
      <sheetData sheetId="0" refreshError="1">
        <row r="12">
          <cell r="C12" t="str">
            <v>Суп картофельный с вермишелью</v>
          </cell>
          <cell r="D12">
            <v>200</v>
          </cell>
        </row>
        <row r="14">
          <cell r="C14" t="str">
            <v>Картофельное пюре</v>
          </cell>
        </row>
        <row r="16">
          <cell r="C16" t="str">
            <v>Компот из смеси сухофруктов</v>
          </cell>
        </row>
        <row r="17">
          <cell r="C17" t="str">
            <v>Хлеб пшеничный</v>
          </cell>
        </row>
        <row r="18">
          <cell r="C18" t="str">
            <v>Хлеб ржаной</v>
          </cell>
        </row>
        <row r="21">
          <cell r="C21" t="str">
            <v>Борщ с картофелем и белокачанной капустой</v>
          </cell>
        </row>
        <row r="23">
          <cell r="C23" t="str">
            <v>Каша гречневая рассыпчатая</v>
          </cell>
        </row>
        <row r="25">
          <cell r="C25" t="str">
            <v>Компот из свежих яблок</v>
          </cell>
        </row>
        <row r="26">
          <cell r="C26" t="str">
            <v>Хлеб пшеничный</v>
          </cell>
        </row>
        <row r="27">
          <cell r="C27" t="str">
            <v>Хлеб ржаной</v>
          </cell>
        </row>
        <row r="30">
          <cell r="C30" t="str">
            <v>Суп картофельный с горохом с гренками</v>
          </cell>
        </row>
        <row r="31">
          <cell r="C31" t="str">
            <v>Рыба тушеная с овощами</v>
          </cell>
        </row>
        <row r="32">
          <cell r="C32" t="str">
            <v>Картофельное пюре</v>
          </cell>
        </row>
        <row r="33">
          <cell r="C33" t="str">
            <v>Компот из смеси сухофруктов</v>
          </cell>
        </row>
        <row r="34">
          <cell r="C34" t="str">
            <v>Хлеб пшеничный</v>
          </cell>
        </row>
        <row r="35">
          <cell r="C35" t="str">
            <v>Хлеб ржаной</v>
          </cell>
        </row>
        <row r="39">
          <cell r="C39" t="str">
            <v>Суп лапша домашняя</v>
          </cell>
        </row>
        <row r="40">
          <cell r="C40" t="str">
            <v>Курица в томатном соусе</v>
          </cell>
        </row>
        <row r="41">
          <cell r="C41" t="str">
            <v>Рис отварной</v>
          </cell>
        </row>
        <row r="42">
          <cell r="C42" t="str">
            <v>Компот из свежих яблок</v>
          </cell>
        </row>
        <row r="43">
          <cell r="C43" t="str">
            <v>Хлеб пшеничный</v>
          </cell>
        </row>
        <row r="44">
          <cell r="C44" t="str">
            <v>Хлеб ржаной</v>
          </cell>
        </row>
        <row r="48">
          <cell r="C48" t="str">
            <v>Салат из из капусты</v>
          </cell>
        </row>
        <row r="49">
          <cell r="C49" t="str">
            <v>Суп картофельный с пшеном</v>
          </cell>
        </row>
        <row r="50">
          <cell r="C50" t="str">
            <v>Плов из курицы</v>
          </cell>
        </row>
        <row r="51">
          <cell r="C51" t="str">
            <v>Компот из смеси сухофруктов</v>
          </cell>
        </row>
        <row r="52">
          <cell r="C52" t="str">
            <v>Хлеб пшеничный</v>
          </cell>
        </row>
        <row r="53">
          <cell r="C53" t="str">
            <v>Хлеб ржаной</v>
          </cell>
        </row>
        <row r="56">
          <cell r="C56" t="str">
            <v>Суп картофельный с рисом</v>
          </cell>
        </row>
        <row r="57">
          <cell r="C57" t="str">
            <v>Биточки из кур припущенные,Соус сметанный с томатом</v>
          </cell>
        </row>
        <row r="58">
          <cell r="C58" t="str">
            <v>Картофельное пюре</v>
          </cell>
        </row>
        <row r="60">
          <cell r="C60" t="str">
            <v>Компот из свежих яблок</v>
          </cell>
        </row>
        <row r="61">
          <cell r="C61" t="str">
            <v>Хлеб пшеничный</v>
          </cell>
        </row>
        <row r="62">
          <cell r="C62" t="str">
            <v>Хлеб ржаной</v>
          </cell>
        </row>
        <row r="65">
          <cell r="C65" t="str">
            <v>Суп картофельный с горохом</v>
          </cell>
        </row>
        <row r="66">
          <cell r="C66" t="str">
            <v>Котлеты из говядины,_Соус томатный с овощами</v>
          </cell>
        </row>
        <row r="67">
          <cell r="C67" t="str">
            <v>Макароны отварные</v>
          </cell>
        </row>
        <row r="69">
          <cell r="C69" t="str">
            <v>Компот из смеси сухофруктов</v>
          </cell>
        </row>
        <row r="70">
          <cell r="C70" t="str">
            <v>Хлеб пшеничный</v>
          </cell>
        </row>
        <row r="71">
          <cell r="C71" t="str">
            <v>Хлеб ржаной</v>
          </cell>
        </row>
        <row r="74">
          <cell r="C74" t="str">
            <v>Салат из моркови</v>
          </cell>
        </row>
        <row r="75">
          <cell r="C75" t="str">
            <v>Борщ с картофелеи и белокачанной капустой</v>
          </cell>
        </row>
        <row r="76">
          <cell r="C76" t="str">
            <v>Тефтели из говядины_,Соус томатный с овощами</v>
          </cell>
        </row>
        <row r="77">
          <cell r="C77" t="str">
            <v>Рис отварной</v>
          </cell>
        </row>
        <row r="78">
          <cell r="C78" t="str">
            <v>Компот из свежих яблок</v>
          </cell>
        </row>
        <row r="79">
          <cell r="C79" t="str">
            <v>Хлеб пшеничный</v>
          </cell>
        </row>
        <row r="80">
          <cell r="C80" t="str">
            <v>Хлеб ржаной</v>
          </cell>
        </row>
        <row r="83">
          <cell r="C83" t="str">
            <v>Рассольник ленинградский</v>
          </cell>
        </row>
        <row r="84">
          <cell r="C84" t="str">
            <v>Рыба запеченная,_Соус томатный с овощами</v>
          </cell>
        </row>
        <row r="85">
          <cell r="C85" t="str">
            <v>Картофельное пюре</v>
          </cell>
        </row>
        <row r="87">
          <cell r="C87" t="str">
            <v>Компот из смеси сухофруктов</v>
          </cell>
        </row>
        <row r="88">
          <cell r="C88" t="str">
            <v>Хлеб пшеничный</v>
          </cell>
        </row>
        <row r="89">
          <cell r="C89" t="str">
            <v>Хлеб ржаной</v>
          </cell>
        </row>
        <row r="94">
          <cell r="C94" t="str">
            <v>Свекольник200/10</v>
          </cell>
          <cell r="D94">
            <v>210</v>
          </cell>
        </row>
        <row r="95">
          <cell r="C95" t="str">
            <v>Фрикадельки из кур,_Соус сметанный с томатом</v>
          </cell>
        </row>
        <row r="96">
          <cell r="C96" t="str">
            <v>Каша гречневая рассыпчатая</v>
          </cell>
        </row>
        <row r="98">
          <cell r="C98" t="str">
            <v>Компот из свежих яблок</v>
          </cell>
        </row>
        <row r="99">
          <cell r="C99" t="str">
            <v>Хлеб пшеничный</v>
          </cell>
        </row>
        <row r="100">
          <cell r="C100" t="str">
            <v>Хлеб ржаной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">
          <cell r="Y8">
            <v>9.65</v>
          </cell>
        </row>
        <row r="9">
          <cell r="Y9">
            <v>42.45</v>
          </cell>
        </row>
        <row r="10">
          <cell r="Y10">
            <v>12.01</v>
          </cell>
        </row>
        <row r="11">
          <cell r="Y11">
            <v>3.23</v>
          </cell>
        </row>
        <row r="12">
          <cell r="Y12">
            <v>4.09</v>
          </cell>
        </row>
        <row r="29">
          <cell r="Y29">
            <v>10.48</v>
          </cell>
        </row>
        <row r="30">
          <cell r="Y30">
            <v>28.04</v>
          </cell>
        </row>
        <row r="31">
          <cell r="Y31">
            <v>13.6</v>
          </cell>
        </row>
        <row r="32">
          <cell r="Y32">
            <v>1.9</v>
          </cell>
        </row>
        <row r="33">
          <cell r="Y33">
            <v>4.17</v>
          </cell>
        </row>
        <row r="53">
          <cell r="Y53">
            <v>6.23</v>
          </cell>
        </row>
        <row r="54">
          <cell r="Y54">
            <v>51.27</v>
          </cell>
        </row>
        <row r="55">
          <cell r="Y55">
            <v>11.09</v>
          </cell>
        </row>
        <row r="56">
          <cell r="Y56">
            <v>3.83</v>
          </cell>
        </row>
        <row r="76">
          <cell r="Y76">
            <v>7.37</v>
          </cell>
        </row>
        <row r="77">
          <cell r="Y77">
            <v>1.9</v>
          </cell>
        </row>
        <row r="78">
          <cell r="Y78">
            <v>4.17</v>
          </cell>
        </row>
        <row r="80">
          <cell r="Y80">
            <v>2.4900000000000002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3" sqref="E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43</v>
      </c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2" ht="18">
      <c r="A2" s="4" t="s">
        <v>4</v>
      </c>
      <c r="C2" s="1"/>
      <c r="G2" s="1" t="s">
        <v>5</v>
      </c>
      <c r="H2" s="55" t="s">
        <v>42</v>
      </c>
      <c r="I2" s="55"/>
      <c r="J2" s="55"/>
      <c r="K2" s="55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13</v>
      </c>
      <c r="I3" s="8">
        <v>1</v>
      </c>
      <c r="J3" s="43">
        <v>2025</v>
      </c>
      <c r="K3" s="44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5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/>
      <c r="F6" s="18"/>
      <c r="G6" s="18"/>
      <c r="H6" s="18"/>
      <c r="I6" s="18"/>
      <c r="J6" s="18"/>
      <c r="K6" s="46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7"/>
      <c r="L7" s="24"/>
    </row>
    <row r="8" spans="1:12" ht="15">
      <c r="A8" s="19"/>
      <c r="B8" s="20"/>
      <c r="C8" s="21"/>
      <c r="D8" s="25" t="s">
        <v>26</v>
      </c>
      <c r="E8" s="23"/>
      <c r="F8" s="24"/>
      <c r="G8" s="24"/>
      <c r="H8" s="24"/>
      <c r="I8" s="24"/>
      <c r="J8" s="24"/>
      <c r="K8" s="47"/>
      <c r="L8" s="24"/>
    </row>
    <row r="9" spans="1:12" ht="15">
      <c r="A9" s="19"/>
      <c r="B9" s="20"/>
      <c r="C9" s="21"/>
      <c r="D9" s="25" t="s">
        <v>27</v>
      </c>
      <c r="E9" s="23"/>
      <c r="F9" s="24"/>
      <c r="G9" s="24"/>
      <c r="H9" s="24"/>
      <c r="I9" s="24"/>
      <c r="J9" s="24"/>
      <c r="K9" s="47"/>
      <c r="L9" s="24"/>
    </row>
    <row r="10" spans="1:12" ht="15">
      <c r="A10" s="19"/>
      <c r="B10" s="20"/>
      <c r="C10" s="21"/>
      <c r="D10" s="25" t="s">
        <v>28</v>
      </c>
      <c r="E10" s="23"/>
      <c r="F10" s="24"/>
      <c r="G10" s="24"/>
      <c r="H10" s="24"/>
      <c r="I10" s="24"/>
      <c r="J10" s="24"/>
      <c r="K10" s="47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7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7"/>
      <c r="L12" s="24"/>
    </row>
    <row r="13" spans="1:12" ht="15">
      <c r="A13" s="26"/>
      <c r="B13" s="27"/>
      <c r="C13" s="28"/>
      <c r="D13" s="29" t="s">
        <v>29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8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3"/>
      <c r="F14" s="24"/>
      <c r="G14" s="24"/>
      <c r="H14" s="24"/>
      <c r="I14" s="24"/>
      <c r="J14" s="24"/>
      <c r="K14" s="47"/>
      <c r="L14" s="24"/>
    </row>
    <row r="15" spans="1:12" ht="15">
      <c r="A15" s="19"/>
      <c r="B15" s="20"/>
      <c r="C15" s="21"/>
      <c r="D15" s="25" t="s">
        <v>32</v>
      </c>
      <c r="E15" s="23" t="str">
        <f>'[1]мясо 600'!$C$12</f>
        <v>Суп картофельный с вермишелью</v>
      </c>
      <c r="F15" s="35">
        <f>'[1]мясо 600'!$D$12</f>
        <v>200</v>
      </c>
      <c r="G15" s="24"/>
      <c r="H15" s="24"/>
      <c r="I15" s="24"/>
      <c r="J15" s="24"/>
      <c r="K15" s="47">
        <v>47</v>
      </c>
      <c r="L15" s="24">
        <v>6.59</v>
      </c>
    </row>
    <row r="16" spans="1:12" ht="15">
      <c r="A16" s="19"/>
      <c r="B16" s="20"/>
      <c r="C16" s="21"/>
      <c r="D16" s="25" t="s">
        <v>33</v>
      </c>
      <c r="E16" s="23" t="s">
        <v>34</v>
      </c>
      <c r="F16" s="24">
        <v>120</v>
      </c>
      <c r="G16" s="24"/>
      <c r="H16" s="24"/>
      <c r="I16" s="24"/>
      <c r="J16" s="24"/>
      <c r="K16" s="47">
        <v>209</v>
      </c>
      <c r="L16" s="24">
        <v>52.29</v>
      </c>
    </row>
    <row r="17" spans="1:12" ht="15">
      <c r="A17" s="19"/>
      <c r="B17" s="20"/>
      <c r="C17" s="21"/>
      <c r="D17" s="25" t="s">
        <v>35</v>
      </c>
      <c r="E17" s="23" t="str">
        <f>'[1]мясо 600'!$C$14</f>
        <v>Картофельное пюре</v>
      </c>
      <c r="F17" s="24">
        <v>130</v>
      </c>
      <c r="G17" s="24"/>
      <c r="H17" s="24"/>
      <c r="I17" s="24"/>
      <c r="J17" s="24"/>
      <c r="K17" s="47">
        <v>241</v>
      </c>
      <c r="L17" s="24">
        <v>11.67</v>
      </c>
    </row>
    <row r="18" spans="1:12" ht="15">
      <c r="A18" s="19"/>
      <c r="B18" s="20"/>
      <c r="C18" s="21"/>
      <c r="D18" s="25" t="s">
        <v>36</v>
      </c>
      <c r="E18" s="23" t="str">
        <f>'[1]мясо 600'!$C$16</f>
        <v>Компот из смеси сухофруктов</v>
      </c>
      <c r="F18" s="24">
        <v>180</v>
      </c>
      <c r="G18" s="24"/>
      <c r="H18" s="24"/>
      <c r="I18" s="24"/>
      <c r="J18" s="24"/>
      <c r="K18" s="47">
        <v>283</v>
      </c>
      <c r="L18" s="24">
        <v>4.17</v>
      </c>
    </row>
    <row r="19" spans="1:12" ht="15">
      <c r="A19" s="19"/>
      <c r="B19" s="20"/>
      <c r="C19" s="21"/>
      <c r="D19" s="25" t="s">
        <v>37</v>
      </c>
      <c r="E19" s="23" t="str">
        <f>'[1]мясо 600'!$C$17</f>
        <v>Хлеб пшеничный</v>
      </c>
      <c r="F19" s="24">
        <v>60</v>
      </c>
      <c r="G19" s="24"/>
      <c r="H19" s="24"/>
      <c r="I19" s="24"/>
      <c r="J19" s="24"/>
      <c r="K19" s="47">
        <v>115</v>
      </c>
      <c r="L19" s="24">
        <v>3.12</v>
      </c>
    </row>
    <row r="20" spans="1:12" ht="15">
      <c r="A20" s="19"/>
      <c r="B20" s="20"/>
      <c r="C20" s="21"/>
      <c r="D20" s="25" t="s">
        <v>38</v>
      </c>
      <c r="E20" s="23" t="str">
        <f>'[1]мясо 600'!$C$18</f>
        <v>Хлеб ржаной</v>
      </c>
      <c r="F20" s="24">
        <v>47</v>
      </c>
      <c r="G20" s="24"/>
      <c r="H20" s="24"/>
      <c r="I20" s="24"/>
      <c r="J20" s="24"/>
      <c r="K20" s="47">
        <v>114</v>
      </c>
      <c r="L20" s="24">
        <v>2.44</v>
      </c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7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7"/>
      <c r="L22" s="24"/>
    </row>
    <row r="23" spans="1:12" ht="15">
      <c r="A23" s="26"/>
      <c r="B23" s="27"/>
      <c r="C23" s="28"/>
      <c r="D23" s="29" t="s">
        <v>29</v>
      </c>
      <c r="E23" s="30"/>
      <c r="F23" s="31">
        <f>SUM(F14:F22)</f>
        <v>737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8"/>
      <c r="L23" s="31">
        <f t="shared" ref="L23" si="3">SUM(L14:L22)</f>
        <v>80.28</v>
      </c>
    </row>
    <row r="24" spans="1:12" ht="15">
      <c r="A24" s="36">
        <f>A6</f>
        <v>1</v>
      </c>
      <c r="B24" s="37">
        <f>B6</f>
        <v>1</v>
      </c>
      <c r="C24" s="56" t="s">
        <v>39</v>
      </c>
      <c r="D24" s="57"/>
      <c r="E24" s="38"/>
      <c r="F24" s="39">
        <f>F13+F23</f>
        <v>737</v>
      </c>
      <c r="G24" s="39">
        <f t="shared" ref="G24:J24" si="4">G13+G23</f>
        <v>0</v>
      </c>
      <c r="H24" s="39">
        <f t="shared" si="4"/>
        <v>0</v>
      </c>
      <c r="I24" s="39">
        <f t="shared" si="4"/>
        <v>0</v>
      </c>
      <c r="J24" s="39">
        <f t="shared" si="4"/>
        <v>0</v>
      </c>
      <c r="K24" s="39"/>
      <c r="L24" s="39">
        <f t="shared" ref="L24" si="5">L13+L23</f>
        <v>80.28</v>
      </c>
    </row>
    <row r="25" spans="1:12" ht="15">
      <c r="A25" s="40">
        <v>1</v>
      </c>
      <c r="B25" s="20">
        <v>2</v>
      </c>
      <c r="C25" s="15" t="s">
        <v>24</v>
      </c>
      <c r="D25" s="16" t="s">
        <v>25</v>
      </c>
      <c r="E25" s="17"/>
      <c r="F25" s="18"/>
      <c r="G25" s="18"/>
      <c r="H25" s="18"/>
      <c r="I25" s="18"/>
      <c r="J25" s="18"/>
      <c r="K25" s="46"/>
      <c r="L25" s="18"/>
    </row>
    <row r="26" spans="1:12" ht="15">
      <c r="A26" s="40"/>
      <c r="B26" s="20"/>
      <c r="C26" s="21"/>
      <c r="D26" s="22"/>
      <c r="E26" s="23"/>
      <c r="F26" s="24"/>
      <c r="G26" s="24"/>
      <c r="H26" s="24"/>
      <c r="I26" s="24"/>
      <c r="J26" s="24"/>
      <c r="K26" s="47"/>
      <c r="L26" s="24"/>
    </row>
    <row r="27" spans="1:12" ht="15">
      <c r="A27" s="40"/>
      <c r="B27" s="20"/>
      <c r="C27" s="21"/>
      <c r="D27" s="25" t="s">
        <v>26</v>
      </c>
      <c r="E27" s="23"/>
      <c r="F27" s="24"/>
      <c r="G27" s="24"/>
      <c r="H27" s="24"/>
      <c r="I27" s="24"/>
      <c r="J27" s="24"/>
      <c r="K27" s="47"/>
      <c r="L27" s="24"/>
    </row>
    <row r="28" spans="1:12" ht="15">
      <c r="A28" s="40"/>
      <c r="B28" s="20"/>
      <c r="C28" s="21"/>
      <c r="D28" s="25" t="s">
        <v>27</v>
      </c>
      <c r="E28" s="23"/>
      <c r="F28" s="24"/>
      <c r="G28" s="24"/>
      <c r="H28" s="24"/>
      <c r="I28" s="24"/>
      <c r="J28" s="24"/>
      <c r="K28" s="47"/>
      <c r="L28" s="24"/>
    </row>
    <row r="29" spans="1:12" ht="15">
      <c r="A29" s="40"/>
      <c r="B29" s="20"/>
      <c r="C29" s="21"/>
      <c r="D29" s="25" t="s">
        <v>28</v>
      </c>
      <c r="E29" s="23"/>
      <c r="F29" s="24"/>
      <c r="G29" s="24"/>
      <c r="H29" s="24"/>
      <c r="I29" s="24"/>
      <c r="J29" s="24"/>
      <c r="K29" s="47"/>
      <c r="L29" s="24"/>
    </row>
    <row r="30" spans="1:12" ht="15">
      <c r="A30" s="40"/>
      <c r="B30" s="20"/>
      <c r="C30" s="21"/>
      <c r="D30" s="22"/>
      <c r="E30" s="23"/>
      <c r="F30" s="24"/>
      <c r="G30" s="24"/>
      <c r="H30" s="24"/>
      <c r="I30" s="24"/>
      <c r="J30" s="24"/>
      <c r="K30" s="47"/>
      <c r="L30" s="24"/>
    </row>
    <row r="31" spans="1:12" ht="15">
      <c r="A31" s="40"/>
      <c r="B31" s="20"/>
      <c r="C31" s="21"/>
      <c r="D31" s="22"/>
      <c r="E31" s="23"/>
      <c r="F31" s="24"/>
      <c r="G31" s="24"/>
      <c r="H31" s="24"/>
      <c r="I31" s="24"/>
      <c r="J31" s="24"/>
      <c r="K31" s="47"/>
      <c r="L31" s="24"/>
    </row>
    <row r="32" spans="1:12" ht="15">
      <c r="A32" s="41"/>
      <c r="B32" s="27"/>
      <c r="C32" s="28"/>
      <c r="D32" s="29" t="s">
        <v>29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8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3"/>
      <c r="F33" s="24"/>
      <c r="G33" s="24"/>
      <c r="H33" s="24"/>
      <c r="I33" s="24"/>
      <c r="J33" s="24"/>
      <c r="K33" s="47"/>
      <c r="L33" s="24"/>
    </row>
    <row r="34" spans="1:12" ht="15">
      <c r="A34" s="40"/>
      <c r="B34" s="20"/>
      <c r="C34" s="21"/>
      <c r="D34" s="25" t="s">
        <v>32</v>
      </c>
      <c r="E34" s="23" t="str">
        <f>'[1]мясо 600'!$C$21</f>
        <v>Борщ с картофелем и белокачанной капустой</v>
      </c>
      <c r="F34" s="24">
        <v>200</v>
      </c>
      <c r="G34" s="24"/>
      <c r="H34" s="24"/>
      <c r="I34" s="24"/>
      <c r="J34" s="24"/>
      <c r="K34" s="47"/>
      <c r="L34" s="24">
        <v>6.23</v>
      </c>
    </row>
    <row r="35" spans="1:12" ht="15">
      <c r="A35" s="40"/>
      <c r="B35" s="20"/>
      <c r="C35" s="21"/>
      <c r="D35" s="25" t="s">
        <v>33</v>
      </c>
      <c r="E35" s="23" t="s">
        <v>40</v>
      </c>
      <c r="F35" s="24">
        <v>120</v>
      </c>
      <c r="G35" s="24"/>
      <c r="H35" s="24"/>
      <c r="I35" s="24"/>
      <c r="J35" s="24"/>
      <c r="K35" s="47"/>
      <c r="L35" s="24">
        <v>56.61</v>
      </c>
    </row>
    <row r="36" spans="1:12" ht="15">
      <c r="A36" s="40"/>
      <c r="B36" s="20"/>
      <c r="C36" s="21"/>
      <c r="D36" s="25" t="s">
        <v>35</v>
      </c>
      <c r="E36" s="23" t="str">
        <f>'[1]мясо 600'!$C$23</f>
        <v>Каша гречневая рассыпчатая</v>
      </c>
      <c r="F36" s="24">
        <v>130</v>
      </c>
      <c r="G36" s="24"/>
      <c r="H36" s="24"/>
      <c r="I36" s="24"/>
      <c r="J36" s="24"/>
      <c r="K36" s="47"/>
      <c r="L36" s="24">
        <v>10.42</v>
      </c>
    </row>
    <row r="37" spans="1:12" ht="15">
      <c r="A37" s="40"/>
      <c r="B37" s="20"/>
      <c r="C37" s="21"/>
      <c r="D37" s="25" t="s">
        <v>36</v>
      </c>
      <c r="E37" s="23" t="str">
        <f>'[1]мясо 600'!$C$25</f>
        <v>Компот из свежих яблок</v>
      </c>
      <c r="F37" s="24">
        <v>180</v>
      </c>
      <c r="G37" s="24"/>
      <c r="H37" s="24"/>
      <c r="I37" s="24"/>
      <c r="J37" s="24"/>
      <c r="K37" s="47"/>
      <c r="L37" s="24">
        <v>3.83</v>
      </c>
    </row>
    <row r="38" spans="1:12" ht="15">
      <c r="A38" s="40"/>
      <c r="B38" s="20"/>
      <c r="C38" s="21"/>
      <c r="D38" s="25" t="s">
        <v>37</v>
      </c>
      <c r="E38" s="23" t="str">
        <f>'[1]мясо 600'!$C$26</f>
        <v>Хлеб пшеничный</v>
      </c>
      <c r="F38" s="24">
        <v>60</v>
      </c>
      <c r="G38" s="24"/>
      <c r="H38" s="24"/>
      <c r="I38" s="24"/>
      <c r="J38" s="24"/>
      <c r="K38" s="47"/>
      <c r="L38" s="24">
        <v>3.12</v>
      </c>
    </row>
    <row r="39" spans="1:12" ht="15">
      <c r="A39" s="40"/>
      <c r="B39" s="20"/>
      <c r="C39" s="21"/>
      <c r="D39" s="25" t="s">
        <v>38</v>
      </c>
      <c r="E39" s="23" t="str">
        <f>'[1]мясо 600'!$C$27</f>
        <v>Хлеб ржаной</v>
      </c>
      <c r="F39" s="24">
        <v>30</v>
      </c>
      <c r="G39" s="24"/>
      <c r="H39" s="24"/>
      <c r="I39" s="24"/>
      <c r="J39" s="24"/>
      <c r="K39" s="47"/>
      <c r="L39" s="24">
        <v>1.56</v>
      </c>
    </row>
    <row r="40" spans="1:12" ht="15">
      <c r="A40" s="40"/>
      <c r="B40" s="20"/>
      <c r="C40" s="21"/>
      <c r="D40" s="22"/>
      <c r="E40" s="23"/>
      <c r="F40" s="24"/>
      <c r="G40" s="24"/>
      <c r="H40" s="24"/>
      <c r="I40" s="24"/>
      <c r="J40" s="24"/>
      <c r="K40" s="47"/>
      <c r="L40" s="24"/>
    </row>
    <row r="41" spans="1:12" ht="15">
      <c r="A41" s="40"/>
      <c r="B41" s="20"/>
      <c r="C41" s="21"/>
      <c r="D41" s="22"/>
      <c r="E41" s="23"/>
      <c r="F41" s="24"/>
      <c r="G41" s="24"/>
      <c r="H41" s="24"/>
      <c r="I41" s="24"/>
      <c r="J41" s="24"/>
      <c r="K41" s="47"/>
      <c r="L41" s="24"/>
    </row>
    <row r="42" spans="1:12" ht="15">
      <c r="A42" s="41"/>
      <c r="B42" s="27"/>
      <c r="C42" s="28"/>
      <c r="D42" s="29" t="s">
        <v>29</v>
      </c>
      <c r="E42" s="30"/>
      <c r="F42" s="31">
        <f>SUM(F33:F41)</f>
        <v>720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8"/>
      <c r="L42" s="31">
        <f t="shared" si="13"/>
        <v>81.77</v>
      </c>
    </row>
    <row r="43" spans="1:12" ht="15.75" customHeight="1">
      <c r="A43" s="42">
        <f>A25</f>
        <v>1</v>
      </c>
      <c r="B43" s="42">
        <f>B25</f>
        <v>2</v>
      </c>
      <c r="C43" s="56" t="s">
        <v>39</v>
      </c>
      <c r="D43" s="57"/>
      <c r="E43" s="38"/>
      <c r="F43" s="39">
        <f>F32+F42</f>
        <v>720</v>
      </c>
      <c r="G43" s="39">
        <f t="shared" ref="G43" si="14">G32+G42</f>
        <v>0</v>
      </c>
      <c r="H43" s="39">
        <f t="shared" ref="H43" si="15">H32+H42</f>
        <v>0</v>
      </c>
      <c r="I43" s="39">
        <f t="shared" ref="I43" si="16">I32+I42</f>
        <v>0</v>
      </c>
      <c r="J43" s="39">
        <f t="shared" ref="J43:L43" si="17">J32+J42</f>
        <v>0</v>
      </c>
      <c r="K43" s="39"/>
      <c r="L43" s="39">
        <f t="shared" si="17"/>
        <v>81.77</v>
      </c>
    </row>
    <row r="44" spans="1:12" ht="15">
      <c r="A44" s="13">
        <v>1</v>
      </c>
      <c r="B44" s="14">
        <v>3</v>
      </c>
      <c r="C44" s="15" t="s">
        <v>24</v>
      </c>
      <c r="D44" s="16" t="s">
        <v>25</v>
      </c>
      <c r="E44" s="17"/>
      <c r="F44" s="18"/>
      <c r="G44" s="18"/>
      <c r="H44" s="18"/>
      <c r="I44" s="18"/>
      <c r="J44" s="18"/>
      <c r="K44" s="46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7"/>
      <c r="L45" s="24"/>
    </row>
    <row r="46" spans="1:12" ht="15">
      <c r="A46" s="19"/>
      <c r="B46" s="20"/>
      <c r="C46" s="21"/>
      <c r="D46" s="25" t="s">
        <v>26</v>
      </c>
      <c r="E46" s="23"/>
      <c r="F46" s="24"/>
      <c r="G46" s="24"/>
      <c r="H46" s="24"/>
      <c r="I46" s="24"/>
      <c r="J46" s="24"/>
      <c r="K46" s="47"/>
      <c r="L46" s="24"/>
    </row>
    <row r="47" spans="1:12" ht="15">
      <c r="A47" s="19"/>
      <c r="B47" s="20"/>
      <c r="C47" s="21"/>
      <c r="D47" s="25" t="s">
        <v>27</v>
      </c>
      <c r="E47" s="23"/>
      <c r="F47" s="24"/>
      <c r="G47" s="24"/>
      <c r="H47" s="24"/>
      <c r="I47" s="24"/>
      <c r="J47" s="24"/>
      <c r="K47" s="47"/>
      <c r="L47" s="24"/>
    </row>
    <row r="48" spans="1:12" ht="15">
      <c r="A48" s="19"/>
      <c r="B48" s="20"/>
      <c r="C48" s="21"/>
      <c r="D48" s="25" t="s">
        <v>28</v>
      </c>
      <c r="E48" s="23"/>
      <c r="F48" s="24"/>
      <c r="G48" s="24"/>
      <c r="H48" s="24"/>
      <c r="I48" s="24"/>
      <c r="J48" s="24"/>
      <c r="K48" s="47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7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7"/>
      <c r="L50" s="24"/>
    </row>
    <row r="51" spans="1:12" ht="15">
      <c r="A51" s="26"/>
      <c r="B51" s="27"/>
      <c r="C51" s="28"/>
      <c r="D51" s="29" t="s">
        <v>29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8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3"/>
      <c r="F52" s="24"/>
      <c r="G52" s="24"/>
      <c r="H52" s="24"/>
      <c r="I52" s="24"/>
      <c r="J52" s="24"/>
      <c r="K52" s="47"/>
      <c r="L52" s="24"/>
    </row>
    <row r="53" spans="1:12" ht="15">
      <c r="A53" s="19"/>
      <c r="B53" s="20"/>
      <c r="C53" s="21"/>
      <c r="D53" s="25" t="s">
        <v>32</v>
      </c>
      <c r="E53" s="23" t="str">
        <f>'[1]мясо 600'!$C$30</f>
        <v>Суп картофельный с горохом с гренками</v>
      </c>
      <c r="F53" s="24">
        <v>210</v>
      </c>
      <c r="G53" s="24"/>
      <c r="H53" s="24"/>
      <c r="I53" s="24"/>
      <c r="J53" s="24"/>
      <c r="K53" s="47"/>
      <c r="L53" s="24">
        <v>7.58</v>
      </c>
    </row>
    <row r="54" spans="1:12" ht="15">
      <c r="A54" s="19"/>
      <c r="B54" s="20"/>
      <c r="C54" s="21"/>
      <c r="D54" s="25" t="s">
        <v>33</v>
      </c>
      <c r="E54" s="23" t="str">
        <f>'[1]мясо 600'!$C$31</f>
        <v>Рыба тушеная с овощами</v>
      </c>
      <c r="F54" s="24">
        <v>160</v>
      </c>
      <c r="G54" s="24"/>
      <c r="H54" s="24"/>
      <c r="I54" s="24"/>
      <c r="J54" s="24"/>
      <c r="K54" s="47"/>
      <c r="L54" s="24">
        <v>31.19</v>
      </c>
    </row>
    <row r="55" spans="1:12" ht="15">
      <c r="A55" s="19"/>
      <c r="B55" s="20"/>
      <c r="C55" s="21"/>
      <c r="D55" s="25" t="s">
        <v>35</v>
      </c>
      <c r="E55" s="23" t="str">
        <f>'[1]мясо 600'!$C$32</f>
        <v>Картофельное пюре</v>
      </c>
      <c r="F55" s="24">
        <v>150</v>
      </c>
      <c r="G55" s="24"/>
      <c r="H55" s="24"/>
      <c r="I55" s="24"/>
      <c r="J55" s="24"/>
      <c r="K55" s="47"/>
      <c r="L55" s="24">
        <v>13.46</v>
      </c>
    </row>
    <row r="56" spans="1:12" ht="15">
      <c r="A56" s="19"/>
      <c r="B56" s="20"/>
      <c r="C56" s="21"/>
      <c r="D56" s="25" t="s">
        <v>36</v>
      </c>
      <c r="E56" s="23" t="str">
        <f>'[1]мясо 600'!$C$33</f>
        <v>Компот из смеси сухофруктов</v>
      </c>
      <c r="F56" s="24">
        <v>200</v>
      </c>
      <c r="G56" s="24"/>
      <c r="H56" s="24"/>
      <c r="I56" s="24"/>
      <c r="J56" s="24"/>
      <c r="K56" s="47"/>
      <c r="L56" s="24">
        <v>4.6399999999999997</v>
      </c>
    </row>
    <row r="57" spans="1:12" ht="15">
      <c r="A57" s="19"/>
      <c r="B57" s="20"/>
      <c r="C57" s="21"/>
      <c r="D57" s="25" t="s">
        <v>37</v>
      </c>
      <c r="E57" s="23" t="str">
        <f>'[1]мясо 600'!$C$34</f>
        <v>Хлеб пшеничный</v>
      </c>
      <c r="F57" s="24">
        <v>60</v>
      </c>
      <c r="G57" s="24"/>
      <c r="H57" s="24"/>
      <c r="I57" s="24"/>
      <c r="J57" s="24"/>
      <c r="K57" s="47"/>
      <c r="L57" s="24">
        <v>3.12</v>
      </c>
    </row>
    <row r="58" spans="1:12" ht="15">
      <c r="A58" s="19"/>
      <c r="B58" s="20"/>
      <c r="C58" s="21"/>
      <c r="D58" s="25" t="s">
        <v>38</v>
      </c>
      <c r="E58" s="23" t="str">
        <f>'[1]мясо 600'!$C$35</f>
        <v>Хлеб ржаной</v>
      </c>
      <c r="F58" s="24">
        <v>31</v>
      </c>
      <c r="G58" s="24"/>
      <c r="H58" s="24"/>
      <c r="I58" s="24"/>
      <c r="J58" s="24"/>
      <c r="K58" s="47"/>
      <c r="L58" s="24">
        <v>1.61</v>
      </c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7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7"/>
      <c r="L60" s="24"/>
    </row>
    <row r="61" spans="1:12" ht="15">
      <c r="A61" s="26"/>
      <c r="B61" s="27"/>
      <c r="C61" s="28"/>
      <c r="D61" s="29" t="s">
        <v>29</v>
      </c>
      <c r="E61" s="30"/>
      <c r="F61" s="31">
        <f>SUM(F52:F60)</f>
        <v>811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8"/>
      <c r="L61" s="31">
        <f t="shared" si="25"/>
        <v>61.6</v>
      </c>
    </row>
    <row r="62" spans="1:12" ht="15.75" customHeight="1">
      <c r="A62" s="36">
        <f>A44</f>
        <v>1</v>
      </c>
      <c r="B62" s="37">
        <f>B44</f>
        <v>3</v>
      </c>
      <c r="C62" s="56" t="s">
        <v>39</v>
      </c>
      <c r="D62" s="57"/>
      <c r="E62" s="38"/>
      <c r="F62" s="39">
        <f>F51+F61</f>
        <v>811</v>
      </c>
      <c r="G62" s="39">
        <f t="shared" ref="G62" si="26">G51+G61</f>
        <v>0</v>
      </c>
      <c r="H62" s="39">
        <f t="shared" ref="H62" si="27">H51+H61</f>
        <v>0</v>
      </c>
      <c r="I62" s="39">
        <f t="shared" ref="I62" si="28">I51+I61</f>
        <v>0</v>
      </c>
      <c r="J62" s="39">
        <f t="shared" ref="J62:L62" si="29">J51+J61</f>
        <v>0</v>
      </c>
      <c r="K62" s="39"/>
      <c r="L62" s="39">
        <f t="shared" si="29"/>
        <v>61.6</v>
      </c>
    </row>
    <row r="63" spans="1:12" ht="15">
      <c r="A63" s="13">
        <v>1</v>
      </c>
      <c r="B63" s="14">
        <v>4</v>
      </c>
      <c r="C63" s="15" t="s">
        <v>24</v>
      </c>
      <c r="D63" s="16" t="s">
        <v>25</v>
      </c>
      <c r="E63" s="17"/>
      <c r="F63" s="18"/>
      <c r="G63" s="18"/>
      <c r="H63" s="18"/>
      <c r="I63" s="18"/>
      <c r="J63" s="18"/>
      <c r="K63" s="46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7"/>
      <c r="L64" s="24"/>
    </row>
    <row r="65" spans="1:12" ht="15">
      <c r="A65" s="19"/>
      <c r="B65" s="20"/>
      <c r="C65" s="21"/>
      <c r="D65" s="25" t="s">
        <v>26</v>
      </c>
      <c r="E65" s="23"/>
      <c r="F65" s="24"/>
      <c r="G65" s="24"/>
      <c r="H65" s="24"/>
      <c r="I65" s="24"/>
      <c r="J65" s="24"/>
      <c r="K65" s="47"/>
      <c r="L65" s="24"/>
    </row>
    <row r="66" spans="1:12" ht="15">
      <c r="A66" s="19"/>
      <c r="B66" s="20"/>
      <c r="C66" s="21"/>
      <c r="D66" s="25" t="s">
        <v>27</v>
      </c>
      <c r="E66" s="23"/>
      <c r="F66" s="24"/>
      <c r="G66" s="24"/>
      <c r="H66" s="24"/>
      <c r="I66" s="24"/>
      <c r="J66" s="24"/>
      <c r="K66" s="47"/>
      <c r="L66" s="24"/>
    </row>
    <row r="67" spans="1:12" ht="15">
      <c r="A67" s="19"/>
      <c r="B67" s="20"/>
      <c r="C67" s="21"/>
      <c r="D67" s="25" t="s">
        <v>28</v>
      </c>
      <c r="E67" s="23"/>
      <c r="F67" s="24"/>
      <c r="G67" s="24"/>
      <c r="H67" s="24"/>
      <c r="I67" s="24"/>
      <c r="J67" s="24"/>
      <c r="K67" s="47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7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7"/>
      <c r="L69" s="24"/>
    </row>
    <row r="70" spans="1:12" ht="15">
      <c r="A70" s="26"/>
      <c r="B70" s="27"/>
      <c r="C70" s="28"/>
      <c r="D70" s="29" t="s">
        <v>29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8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3"/>
      <c r="F71" s="24"/>
      <c r="G71" s="24"/>
      <c r="H71" s="24"/>
      <c r="I71" s="24"/>
      <c r="J71" s="24"/>
      <c r="K71" s="47"/>
      <c r="L71" s="24"/>
    </row>
    <row r="72" spans="1:12" ht="15">
      <c r="A72" s="19"/>
      <c r="B72" s="20"/>
      <c r="C72" s="21"/>
      <c r="D72" s="25" t="s">
        <v>32</v>
      </c>
      <c r="E72" s="23" t="str">
        <f>'[1]мясо 600'!$C$39</f>
        <v>Суп лапша домашняя</v>
      </c>
      <c r="F72" s="24">
        <v>200</v>
      </c>
      <c r="G72" s="24"/>
      <c r="H72" s="24"/>
      <c r="I72" s="24"/>
      <c r="J72" s="24"/>
      <c r="K72" s="47"/>
      <c r="L72" s="24">
        <v>4.6500000000000004</v>
      </c>
    </row>
    <row r="73" spans="1:12" ht="15">
      <c r="A73" s="19"/>
      <c r="B73" s="20"/>
      <c r="C73" s="21"/>
      <c r="D73" s="25" t="s">
        <v>33</v>
      </c>
      <c r="E73" s="23" t="str">
        <f>'[1]мясо 600'!$C$40</f>
        <v>Курица в томатном соусе</v>
      </c>
      <c r="F73" s="24">
        <v>110</v>
      </c>
      <c r="G73" s="24"/>
      <c r="H73" s="24"/>
      <c r="I73" s="24"/>
      <c r="J73" s="24"/>
      <c r="K73" s="47"/>
      <c r="L73" s="24">
        <v>53.65</v>
      </c>
    </row>
    <row r="74" spans="1:12" ht="15">
      <c r="A74" s="19"/>
      <c r="B74" s="20"/>
      <c r="C74" s="21"/>
      <c r="D74" s="25" t="s">
        <v>35</v>
      </c>
      <c r="E74" s="23" t="str">
        <f>'[1]мясо 600'!$C$41</f>
        <v>Рис отварной</v>
      </c>
      <c r="F74" s="24">
        <v>150</v>
      </c>
      <c r="G74" s="24"/>
      <c r="H74" s="24"/>
      <c r="I74" s="24"/>
      <c r="J74" s="24"/>
      <c r="K74" s="47"/>
      <c r="L74" s="24">
        <v>11.09</v>
      </c>
    </row>
    <row r="75" spans="1:12" ht="15">
      <c r="A75" s="19"/>
      <c r="B75" s="20"/>
      <c r="C75" s="21"/>
      <c r="D75" s="25" t="s">
        <v>36</v>
      </c>
      <c r="E75" s="23" t="str">
        <f>'[1]мясо 600'!$C$42</f>
        <v>Компот из свежих яблок</v>
      </c>
      <c r="F75" s="24">
        <v>180</v>
      </c>
      <c r="G75" s="24"/>
      <c r="H75" s="24"/>
      <c r="I75" s="24"/>
      <c r="J75" s="24"/>
      <c r="K75" s="47"/>
      <c r="L75" s="24">
        <v>3.83</v>
      </c>
    </row>
    <row r="76" spans="1:12" ht="15">
      <c r="A76" s="19"/>
      <c r="B76" s="20"/>
      <c r="C76" s="21"/>
      <c r="D76" s="25" t="s">
        <v>37</v>
      </c>
      <c r="E76" s="23" t="str">
        <f>'[1]мясо 600'!$C$43</f>
        <v>Хлеб пшеничный</v>
      </c>
      <c r="F76" s="24">
        <v>73</v>
      </c>
      <c r="G76" s="24"/>
      <c r="H76" s="24"/>
      <c r="I76" s="24"/>
      <c r="J76" s="24"/>
      <c r="K76" s="47"/>
      <c r="L76" s="24">
        <v>3.12</v>
      </c>
    </row>
    <row r="77" spans="1:12" ht="15">
      <c r="A77" s="19"/>
      <c r="B77" s="20"/>
      <c r="C77" s="21"/>
      <c r="D77" s="25" t="s">
        <v>38</v>
      </c>
      <c r="E77" s="23" t="str">
        <f>'[1]мясо 600'!$C$44</f>
        <v>Хлеб ржаной</v>
      </c>
      <c r="F77" s="24">
        <v>45</v>
      </c>
      <c r="G77" s="24"/>
      <c r="H77" s="24"/>
      <c r="I77" s="24"/>
      <c r="J77" s="24"/>
      <c r="K77" s="47"/>
      <c r="L77" s="24">
        <v>2.34</v>
      </c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7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7"/>
      <c r="L79" s="24"/>
    </row>
    <row r="80" spans="1:12" ht="15">
      <c r="A80" s="26"/>
      <c r="B80" s="27"/>
      <c r="C80" s="28"/>
      <c r="D80" s="29" t="s">
        <v>29</v>
      </c>
      <c r="E80" s="30"/>
      <c r="F80" s="31">
        <f>SUM(F71:F79)</f>
        <v>758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8"/>
      <c r="L80" s="31">
        <f t="shared" si="37"/>
        <v>78.680000000000007</v>
      </c>
    </row>
    <row r="81" spans="1:12" ht="15.75" customHeight="1">
      <c r="A81" s="36">
        <f>A63</f>
        <v>1</v>
      </c>
      <c r="B81" s="37">
        <f>B63</f>
        <v>4</v>
      </c>
      <c r="C81" s="56" t="s">
        <v>39</v>
      </c>
      <c r="D81" s="57"/>
      <c r="E81" s="38"/>
      <c r="F81" s="39">
        <f>F70+F80</f>
        <v>758</v>
      </c>
      <c r="G81" s="39">
        <f t="shared" ref="G81" si="38">G70+G80</f>
        <v>0</v>
      </c>
      <c r="H81" s="39">
        <f t="shared" ref="H81" si="39">H70+H80</f>
        <v>0</v>
      </c>
      <c r="I81" s="39">
        <f t="shared" ref="I81" si="40">I70+I80</f>
        <v>0</v>
      </c>
      <c r="J81" s="39">
        <f t="shared" ref="J81:L81" si="41">J70+J80</f>
        <v>0</v>
      </c>
      <c r="K81" s="39"/>
      <c r="L81" s="39">
        <f t="shared" si="41"/>
        <v>78.680000000000007</v>
      </c>
    </row>
    <row r="82" spans="1:12" ht="15">
      <c r="A82" s="13">
        <v>1</v>
      </c>
      <c r="B82" s="14">
        <v>5</v>
      </c>
      <c r="C82" s="15" t="s">
        <v>24</v>
      </c>
      <c r="D82" s="16" t="s">
        <v>25</v>
      </c>
      <c r="E82" s="17"/>
      <c r="F82" s="18"/>
      <c r="G82" s="18"/>
      <c r="H82" s="18"/>
      <c r="I82" s="18"/>
      <c r="J82" s="18"/>
      <c r="K82" s="46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7"/>
      <c r="L83" s="24"/>
    </row>
    <row r="84" spans="1:12" ht="15">
      <c r="A84" s="19"/>
      <c r="B84" s="20"/>
      <c r="C84" s="21"/>
      <c r="D84" s="25" t="s">
        <v>26</v>
      </c>
      <c r="E84" s="23"/>
      <c r="F84" s="24"/>
      <c r="G84" s="24"/>
      <c r="H84" s="24"/>
      <c r="I84" s="24"/>
      <c r="J84" s="24"/>
      <c r="K84" s="47"/>
      <c r="L84" s="24"/>
    </row>
    <row r="85" spans="1:12" ht="15">
      <c r="A85" s="19"/>
      <c r="B85" s="20"/>
      <c r="C85" s="21"/>
      <c r="D85" s="25" t="s">
        <v>27</v>
      </c>
      <c r="E85" s="23"/>
      <c r="F85" s="24"/>
      <c r="G85" s="24"/>
      <c r="H85" s="24"/>
      <c r="I85" s="24"/>
      <c r="J85" s="24"/>
      <c r="K85" s="47"/>
      <c r="L85" s="24"/>
    </row>
    <row r="86" spans="1:12" ht="15">
      <c r="A86" s="19"/>
      <c r="B86" s="20"/>
      <c r="C86" s="21"/>
      <c r="D86" s="25" t="s">
        <v>28</v>
      </c>
      <c r="E86" s="23"/>
      <c r="F86" s="24"/>
      <c r="G86" s="24"/>
      <c r="H86" s="24"/>
      <c r="I86" s="24"/>
      <c r="J86" s="24"/>
      <c r="K86" s="47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7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7"/>
      <c r="L88" s="24"/>
    </row>
    <row r="89" spans="1:12" ht="15">
      <c r="A89" s="26"/>
      <c r="B89" s="27"/>
      <c r="C89" s="28"/>
      <c r="D89" s="29" t="s">
        <v>29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8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3" t="str">
        <f>'[1]мясо 600'!$C$48</f>
        <v>Салат из из капусты</v>
      </c>
      <c r="F90" s="24">
        <v>35</v>
      </c>
      <c r="G90" s="24"/>
      <c r="H90" s="24"/>
      <c r="I90" s="24"/>
      <c r="J90" s="24"/>
      <c r="K90" s="47"/>
      <c r="L90" s="24">
        <v>2.64</v>
      </c>
    </row>
    <row r="91" spans="1:12" ht="15">
      <c r="A91" s="19"/>
      <c r="B91" s="20"/>
      <c r="C91" s="21"/>
      <c r="D91" s="25" t="s">
        <v>32</v>
      </c>
      <c r="E91" s="23" t="str">
        <f>'[1]мясо 600'!$C$49</f>
        <v>Суп картофельный с пшеном</v>
      </c>
      <c r="F91" s="24">
        <v>200</v>
      </c>
      <c r="G91" s="24"/>
      <c r="H91" s="24"/>
      <c r="I91" s="24"/>
      <c r="J91" s="24"/>
      <c r="K91" s="47"/>
      <c r="L91" s="24">
        <v>6.06</v>
      </c>
    </row>
    <row r="92" spans="1:12" ht="15">
      <c r="A92" s="19"/>
      <c r="B92" s="20"/>
      <c r="C92" s="21"/>
      <c r="D92" s="25" t="s">
        <v>33</v>
      </c>
      <c r="E92" s="23" t="str">
        <f>'[1]мясо 600'!$C$50</f>
        <v>Плов из курицы</v>
      </c>
      <c r="F92" s="24">
        <v>180</v>
      </c>
      <c r="G92" s="24"/>
      <c r="H92" s="24"/>
      <c r="I92" s="24"/>
      <c r="J92" s="24"/>
      <c r="K92" s="47"/>
      <c r="L92" s="24">
        <v>61.55</v>
      </c>
    </row>
    <row r="93" spans="1:12" ht="15">
      <c r="A93" s="19"/>
      <c r="B93" s="20"/>
      <c r="C93" s="21"/>
      <c r="D93" s="25" t="s">
        <v>35</v>
      </c>
      <c r="E93" s="23"/>
      <c r="F93" s="24"/>
      <c r="G93" s="24"/>
      <c r="H93" s="24"/>
      <c r="I93" s="24"/>
      <c r="J93" s="24"/>
      <c r="K93" s="47"/>
      <c r="L93" s="24"/>
    </row>
    <row r="94" spans="1:12" ht="15">
      <c r="A94" s="19"/>
      <c r="B94" s="20"/>
      <c r="C94" s="21"/>
      <c r="D94" s="25" t="s">
        <v>36</v>
      </c>
      <c r="E94" s="23" t="str">
        <f>'[1]мясо 600'!$C$51</f>
        <v>Компот из смеси сухофруктов</v>
      </c>
      <c r="F94" s="24">
        <v>180</v>
      </c>
      <c r="G94" s="24"/>
      <c r="H94" s="24"/>
      <c r="I94" s="24"/>
      <c r="J94" s="24"/>
      <c r="K94" s="47"/>
      <c r="L94" s="24">
        <v>4.17</v>
      </c>
    </row>
    <row r="95" spans="1:12" ht="15">
      <c r="A95" s="19"/>
      <c r="B95" s="20"/>
      <c r="C95" s="21"/>
      <c r="D95" s="25" t="s">
        <v>37</v>
      </c>
      <c r="E95" s="23" t="str">
        <f>'[1]мясо 600'!$C$52</f>
        <v>Хлеб пшеничный</v>
      </c>
      <c r="F95" s="24">
        <v>60</v>
      </c>
      <c r="G95" s="24"/>
      <c r="H95" s="24"/>
      <c r="I95" s="24"/>
      <c r="J95" s="24"/>
      <c r="K95" s="47"/>
      <c r="L95" s="24">
        <v>3.12</v>
      </c>
    </row>
    <row r="96" spans="1:12" ht="15">
      <c r="A96" s="19"/>
      <c r="B96" s="20"/>
      <c r="C96" s="21"/>
      <c r="D96" s="25" t="s">
        <v>38</v>
      </c>
      <c r="E96" s="23" t="str">
        <f>'[1]мясо 600'!$C$53</f>
        <v>Хлеб ржаной</v>
      </c>
      <c r="F96" s="24">
        <v>45</v>
      </c>
      <c r="G96" s="24"/>
      <c r="H96" s="24"/>
      <c r="I96" s="24"/>
      <c r="J96" s="24"/>
      <c r="K96" s="47"/>
      <c r="L96" s="24">
        <v>2.34</v>
      </c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7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7"/>
      <c r="L98" s="24"/>
    </row>
    <row r="99" spans="1:12" ht="15">
      <c r="A99" s="26"/>
      <c r="B99" s="27"/>
      <c r="C99" s="28"/>
      <c r="D99" s="29" t="s">
        <v>29</v>
      </c>
      <c r="E99" s="30"/>
      <c r="F99" s="31">
        <f>SUM(F90:F98)</f>
        <v>700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8"/>
      <c r="L99" s="31">
        <f t="shared" si="49"/>
        <v>79.88</v>
      </c>
    </row>
    <row r="100" spans="1:12" ht="15.75" customHeight="1">
      <c r="A100" s="36">
        <f>A82</f>
        <v>1</v>
      </c>
      <c r="B100" s="37">
        <f>B82</f>
        <v>5</v>
      </c>
      <c r="C100" s="56" t="s">
        <v>39</v>
      </c>
      <c r="D100" s="57"/>
      <c r="E100" s="38"/>
      <c r="F100" s="39">
        <f>F89+F99</f>
        <v>700</v>
      </c>
      <c r="G100" s="39">
        <f t="shared" ref="G100" si="50">G89+G99</f>
        <v>0</v>
      </c>
      <c r="H100" s="39">
        <f t="shared" ref="H100" si="51">H89+H99</f>
        <v>0</v>
      </c>
      <c r="I100" s="39">
        <f t="shared" ref="I100" si="52">I89+I99</f>
        <v>0</v>
      </c>
      <c r="J100" s="39">
        <f t="shared" ref="J100:L100" si="53">J89+J99</f>
        <v>0</v>
      </c>
      <c r="K100" s="39"/>
      <c r="L100" s="39">
        <f t="shared" si="53"/>
        <v>79.88</v>
      </c>
    </row>
    <row r="101" spans="1:12" ht="15">
      <c r="A101" s="13">
        <v>2</v>
      </c>
      <c r="B101" s="14">
        <v>1</v>
      </c>
      <c r="C101" s="15" t="s">
        <v>24</v>
      </c>
      <c r="D101" s="16" t="s">
        <v>25</v>
      </c>
      <c r="E101" s="17"/>
      <c r="F101" s="18"/>
      <c r="G101" s="18"/>
      <c r="H101" s="18"/>
      <c r="I101" s="18"/>
      <c r="J101" s="18"/>
      <c r="K101" s="46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7"/>
      <c r="L102" s="24"/>
    </row>
    <row r="103" spans="1:12" ht="15">
      <c r="A103" s="19"/>
      <c r="B103" s="20"/>
      <c r="C103" s="21"/>
      <c r="D103" s="25" t="s">
        <v>26</v>
      </c>
      <c r="E103" s="23"/>
      <c r="F103" s="24"/>
      <c r="G103" s="24"/>
      <c r="H103" s="24"/>
      <c r="I103" s="24"/>
      <c r="J103" s="24"/>
      <c r="K103" s="47"/>
      <c r="L103" s="24"/>
    </row>
    <row r="104" spans="1:12" ht="15">
      <c r="A104" s="19"/>
      <c r="B104" s="20"/>
      <c r="C104" s="21"/>
      <c r="D104" s="25" t="s">
        <v>27</v>
      </c>
      <c r="E104" s="23"/>
      <c r="F104" s="24"/>
      <c r="G104" s="24"/>
      <c r="H104" s="24"/>
      <c r="I104" s="24"/>
      <c r="J104" s="24"/>
      <c r="K104" s="47"/>
      <c r="L104" s="24"/>
    </row>
    <row r="105" spans="1:12" ht="15">
      <c r="A105" s="19"/>
      <c r="B105" s="20"/>
      <c r="C105" s="21"/>
      <c r="D105" s="25" t="s">
        <v>28</v>
      </c>
      <c r="E105" s="23"/>
      <c r="F105" s="24"/>
      <c r="G105" s="24"/>
      <c r="H105" s="24"/>
      <c r="I105" s="24"/>
      <c r="J105" s="24"/>
      <c r="K105" s="47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7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7"/>
      <c r="L107" s="24"/>
    </row>
    <row r="108" spans="1:12" ht="15">
      <c r="A108" s="26"/>
      <c r="B108" s="27"/>
      <c r="C108" s="28"/>
      <c r="D108" s="29" t="s">
        <v>29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8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3"/>
      <c r="F109" s="24"/>
      <c r="G109" s="24"/>
      <c r="H109" s="24"/>
      <c r="I109" s="24"/>
      <c r="J109" s="24"/>
      <c r="K109" s="47"/>
      <c r="L109" s="24"/>
    </row>
    <row r="110" spans="1:12" ht="15">
      <c r="A110" s="19"/>
      <c r="B110" s="20"/>
      <c r="C110" s="21"/>
      <c r="D110" s="25" t="s">
        <v>32</v>
      </c>
      <c r="E110" s="23" t="str">
        <f>'[1]мясо 600'!$C$56</f>
        <v>Суп картофельный с рисом</v>
      </c>
      <c r="F110" s="24">
        <v>200</v>
      </c>
      <c r="G110" s="24"/>
      <c r="H110" s="24"/>
      <c r="I110" s="24"/>
      <c r="J110" s="24"/>
      <c r="K110" s="47"/>
      <c r="L110" s="24">
        <v>4.9000000000000004</v>
      </c>
    </row>
    <row r="111" spans="1:12" ht="15">
      <c r="A111" s="19"/>
      <c r="B111" s="20"/>
      <c r="C111" s="21"/>
      <c r="D111" s="25" t="s">
        <v>33</v>
      </c>
      <c r="E111" s="23" t="str">
        <f>'[1]мясо 600'!$C$57</f>
        <v>Биточки из кур припущенные,Соус сметанный с томатом</v>
      </c>
      <c r="F111" s="24">
        <v>120</v>
      </c>
      <c r="G111" s="24"/>
      <c r="H111" s="24"/>
      <c r="I111" s="24"/>
      <c r="J111" s="24"/>
      <c r="K111" s="47"/>
      <c r="L111" s="24">
        <v>52.3</v>
      </c>
    </row>
    <row r="112" spans="1:12" ht="15">
      <c r="A112" s="19"/>
      <c r="B112" s="20"/>
      <c r="C112" s="21"/>
      <c r="D112" s="25" t="s">
        <v>35</v>
      </c>
      <c r="E112" s="23" t="str">
        <f>'[1]мясо 600'!$C$58</f>
        <v>Картофельное пюре</v>
      </c>
      <c r="F112" s="24">
        <v>150</v>
      </c>
      <c r="G112" s="24"/>
      <c r="H112" s="24"/>
      <c r="I112" s="24"/>
      <c r="J112" s="24"/>
      <c r="K112" s="47"/>
      <c r="L112" s="24">
        <v>13.46</v>
      </c>
    </row>
    <row r="113" spans="1:12" ht="15">
      <c r="A113" s="19"/>
      <c r="B113" s="20"/>
      <c r="C113" s="21"/>
      <c r="D113" s="25" t="s">
        <v>36</v>
      </c>
      <c r="E113" s="23" t="str">
        <f>'[1]мясо 600'!$C$60</f>
        <v>Компот из свежих яблок</v>
      </c>
      <c r="F113" s="24">
        <v>180</v>
      </c>
      <c r="G113" s="24"/>
      <c r="H113" s="24"/>
      <c r="I113" s="24"/>
      <c r="J113" s="24"/>
      <c r="K113" s="47"/>
      <c r="L113" s="24">
        <v>3.83</v>
      </c>
    </row>
    <row r="114" spans="1:12" ht="15">
      <c r="A114" s="19"/>
      <c r="B114" s="20"/>
      <c r="C114" s="21"/>
      <c r="D114" s="25" t="s">
        <v>37</v>
      </c>
      <c r="E114" s="23" t="str">
        <f>'[1]мясо 600'!$C$61</f>
        <v>Хлеб пшеничный</v>
      </c>
      <c r="F114" s="24">
        <v>50</v>
      </c>
      <c r="G114" s="24"/>
      <c r="H114" s="24"/>
      <c r="I114" s="24"/>
      <c r="J114" s="24"/>
      <c r="K114" s="47"/>
      <c r="L114" s="24">
        <v>2.6</v>
      </c>
    </row>
    <row r="115" spans="1:12" ht="15">
      <c r="A115" s="19"/>
      <c r="B115" s="20"/>
      <c r="C115" s="21"/>
      <c r="D115" s="25" t="s">
        <v>38</v>
      </c>
      <c r="E115" s="23" t="str">
        <f>'[1]мясо 600'!$C$62</f>
        <v>Хлеб ржаной</v>
      </c>
      <c r="F115" s="24">
        <v>35</v>
      </c>
      <c r="G115" s="24"/>
      <c r="H115" s="24"/>
      <c r="I115" s="24"/>
      <c r="J115" s="24"/>
      <c r="K115" s="47"/>
      <c r="L115" s="24">
        <v>1.82</v>
      </c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7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7"/>
      <c r="L117" s="24"/>
    </row>
    <row r="118" spans="1:12" ht="15">
      <c r="A118" s="26"/>
      <c r="B118" s="27"/>
      <c r="C118" s="28"/>
      <c r="D118" s="29" t="s">
        <v>29</v>
      </c>
      <c r="E118" s="30"/>
      <c r="F118" s="31">
        <f>SUM(F109:F117)</f>
        <v>735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8"/>
      <c r="L118" s="31">
        <f t="shared" ref="L118" si="57">SUM(L109:L117)</f>
        <v>78.91</v>
      </c>
    </row>
    <row r="119" spans="1:12" ht="15">
      <c r="A119" s="36">
        <f>A101</f>
        <v>2</v>
      </c>
      <c r="B119" s="37">
        <f>B101</f>
        <v>1</v>
      </c>
      <c r="C119" s="56" t="s">
        <v>39</v>
      </c>
      <c r="D119" s="57"/>
      <c r="E119" s="38"/>
      <c r="F119" s="39">
        <f>F108+F118</f>
        <v>735</v>
      </c>
      <c r="G119" s="39">
        <f t="shared" ref="G119" si="58">G108+G118</f>
        <v>0</v>
      </c>
      <c r="H119" s="39">
        <f t="shared" ref="H119" si="59">H108+H118</f>
        <v>0</v>
      </c>
      <c r="I119" s="39">
        <f t="shared" ref="I119" si="60">I108+I118</f>
        <v>0</v>
      </c>
      <c r="J119" s="39">
        <f t="shared" ref="J119:L119" si="61">J108+J118</f>
        <v>0</v>
      </c>
      <c r="K119" s="39"/>
      <c r="L119" s="39">
        <f t="shared" si="61"/>
        <v>78.91</v>
      </c>
    </row>
    <row r="120" spans="1:12" ht="15">
      <c r="A120" s="40">
        <v>2</v>
      </c>
      <c r="B120" s="20">
        <v>2</v>
      </c>
      <c r="C120" s="15" t="s">
        <v>24</v>
      </c>
      <c r="D120" s="16" t="s">
        <v>25</v>
      </c>
      <c r="E120" s="17"/>
      <c r="F120" s="18"/>
      <c r="G120" s="18"/>
      <c r="H120" s="18"/>
      <c r="I120" s="18"/>
      <c r="J120" s="18"/>
      <c r="K120" s="46"/>
      <c r="L120" s="18"/>
    </row>
    <row r="121" spans="1:12" ht="15">
      <c r="A121" s="40"/>
      <c r="B121" s="20"/>
      <c r="C121" s="21"/>
      <c r="D121" s="22"/>
      <c r="E121" s="23"/>
      <c r="F121" s="24"/>
      <c r="G121" s="24"/>
      <c r="H121" s="24"/>
      <c r="I121" s="24"/>
      <c r="J121" s="24"/>
      <c r="K121" s="47"/>
      <c r="L121" s="24"/>
    </row>
    <row r="122" spans="1:12" ht="15">
      <c r="A122" s="40"/>
      <c r="B122" s="20"/>
      <c r="C122" s="21"/>
      <c r="D122" s="25" t="s">
        <v>26</v>
      </c>
      <c r="E122" s="23"/>
      <c r="F122" s="24"/>
      <c r="G122" s="24"/>
      <c r="H122" s="24"/>
      <c r="I122" s="24"/>
      <c r="J122" s="24"/>
      <c r="K122" s="47"/>
      <c r="L122" s="24"/>
    </row>
    <row r="123" spans="1:12" ht="15">
      <c r="A123" s="40"/>
      <c r="B123" s="20"/>
      <c r="C123" s="21"/>
      <c r="D123" s="25" t="s">
        <v>27</v>
      </c>
      <c r="E123" s="23"/>
      <c r="F123" s="24"/>
      <c r="G123" s="24"/>
      <c r="H123" s="24"/>
      <c r="I123" s="24"/>
      <c r="J123" s="24"/>
      <c r="K123" s="47"/>
      <c r="L123" s="24"/>
    </row>
    <row r="124" spans="1:12" ht="15">
      <c r="A124" s="40"/>
      <c r="B124" s="20"/>
      <c r="C124" s="21"/>
      <c r="D124" s="25" t="s">
        <v>28</v>
      </c>
      <c r="E124" s="23"/>
      <c r="F124" s="24"/>
      <c r="G124" s="24"/>
      <c r="H124" s="24"/>
      <c r="I124" s="24"/>
      <c r="J124" s="24"/>
      <c r="K124" s="47"/>
      <c r="L124" s="24"/>
    </row>
    <row r="125" spans="1:12" ht="15">
      <c r="A125" s="40"/>
      <c r="B125" s="20"/>
      <c r="C125" s="21"/>
      <c r="D125" s="22"/>
      <c r="E125" s="23"/>
      <c r="F125" s="24"/>
      <c r="G125" s="24"/>
      <c r="H125" s="24"/>
      <c r="I125" s="24"/>
      <c r="J125" s="24"/>
      <c r="K125" s="47"/>
      <c r="L125" s="24"/>
    </row>
    <row r="126" spans="1:12" ht="15">
      <c r="A126" s="40"/>
      <c r="B126" s="20"/>
      <c r="C126" s="21"/>
      <c r="D126" s="22"/>
      <c r="E126" s="23"/>
      <c r="F126" s="24"/>
      <c r="G126" s="24"/>
      <c r="H126" s="24"/>
      <c r="I126" s="24"/>
      <c r="J126" s="24"/>
      <c r="K126" s="47"/>
      <c r="L126" s="24"/>
    </row>
    <row r="127" spans="1:12" ht="15">
      <c r="A127" s="41"/>
      <c r="B127" s="27"/>
      <c r="C127" s="28"/>
      <c r="D127" s="29" t="s">
        <v>29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8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3"/>
      <c r="F128" s="24"/>
      <c r="G128" s="24"/>
      <c r="H128" s="24"/>
      <c r="I128" s="24"/>
      <c r="J128" s="24"/>
      <c r="K128" s="47"/>
      <c r="L128" s="24"/>
    </row>
    <row r="129" spans="1:12" ht="15">
      <c r="A129" s="40"/>
      <c r="B129" s="20"/>
      <c r="C129" s="21"/>
      <c r="D129" s="25" t="s">
        <v>32</v>
      </c>
      <c r="E129" s="23" t="str">
        <f>'[1]мясо 600'!$C$65</f>
        <v>Суп картофельный с горохом</v>
      </c>
      <c r="F129" s="24">
        <v>200</v>
      </c>
      <c r="G129" s="24"/>
      <c r="H129" s="24"/>
      <c r="I129" s="24"/>
      <c r="J129" s="24"/>
      <c r="K129" s="47"/>
      <c r="L129" s="24">
        <v>6.35</v>
      </c>
    </row>
    <row r="130" spans="1:12" ht="15">
      <c r="A130" s="40"/>
      <c r="B130" s="20"/>
      <c r="C130" s="21"/>
      <c r="D130" s="25" t="s">
        <v>33</v>
      </c>
      <c r="E130" s="23" t="str">
        <f>'[1]мясо 600'!$C$66</f>
        <v>Котлеты из говядины,_Соус томатный с овощами</v>
      </c>
      <c r="F130" s="24">
        <v>105</v>
      </c>
      <c r="G130" s="24"/>
      <c r="H130" s="24"/>
      <c r="I130" s="24"/>
      <c r="J130" s="24"/>
      <c r="K130" s="47"/>
      <c r="L130" s="24">
        <v>57.7</v>
      </c>
    </row>
    <row r="131" spans="1:12" ht="15">
      <c r="A131" s="40"/>
      <c r="B131" s="20"/>
      <c r="C131" s="21"/>
      <c r="D131" s="25" t="s">
        <v>35</v>
      </c>
      <c r="E131" s="23" t="str">
        <f>'[1]мясо 600'!$C$67</f>
        <v>Макароны отварные</v>
      </c>
      <c r="F131" s="24">
        <v>150</v>
      </c>
      <c r="G131" s="24"/>
      <c r="H131" s="24"/>
      <c r="I131" s="24"/>
      <c r="J131" s="24"/>
      <c r="K131" s="47"/>
      <c r="L131" s="49">
        <f>[2]Лист1!$Y$76</f>
        <v>7.37</v>
      </c>
    </row>
    <row r="132" spans="1:12" ht="15">
      <c r="A132" s="40"/>
      <c r="B132" s="20"/>
      <c r="C132" s="21"/>
      <c r="D132" s="25" t="s">
        <v>36</v>
      </c>
      <c r="E132" s="23" t="str">
        <f>'[1]мясо 600'!$C$69</f>
        <v>Компот из смеси сухофруктов</v>
      </c>
      <c r="F132" s="24">
        <v>180</v>
      </c>
      <c r="G132" s="24"/>
      <c r="H132" s="24"/>
      <c r="I132" s="24"/>
      <c r="J132" s="24"/>
      <c r="K132" s="47"/>
      <c r="L132" s="49">
        <f>[2]Лист1!$Y$78</f>
        <v>4.17</v>
      </c>
    </row>
    <row r="133" spans="1:12" ht="15">
      <c r="A133" s="40"/>
      <c r="B133" s="20"/>
      <c r="C133" s="21"/>
      <c r="D133" s="25" t="s">
        <v>37</v>
      </c>
      <c r="E133" s="23" t="str">
        <f>'[1]мясо 600'!$C$70</f>
        <v>Хлеб пшеничный</v>
      </c>
      <c r="F133" s="24">
        <v>60</v>
      </c>
      <c r="G133" s="24"/>
      <c r="H133" s="24"/>
      <c r="I133" s="24"/>
      <c r="J133" s="24"/>
      <c r="K133" s="47"/>
      <c r="L133" s="24">
        <v>3.12</v>
      </c>
    </row>
    <row r="134" spans="1:12" ht="15">
      <c r="A134" s="40"/>
      <c r="B134" s="20"/>
      <c r="C134" s="21"/>
      <c r="D134" s="25" t="s">
        <v>38</v>
      </c>
      <c r="E134" s="23" t="str">
        <f>'[1]мясо 600'!$C$71</f>
        <v>Хлеб ржаной</v>
      </c>
      <c r="F134" s="24">
        <v>48</v>
      </c>
      <c r="G134" s="24"/>
      <c r="H134" s="24"/>
      <c r="I134" s="24"/>
      <c r="J134" s="24"/>
      <c r="K134" s="47"/>
      <c r="L134" s="24">
        <f>[2]Лист1!$Y$80</f>
        <v>2.4900000000000002</v>
      </c>
    </row>
    <row r="135" spans="1:12" ht="15">
      <c r="A135" s="40"/>
      <c r="B135" s="20"/>
      <c r="C135" s="21"/>
      <c r="D135" s="22"/>
      <c r="E135" s="23"/>
      <c r="F135" s="24"/>
      <c r="G135" s="24"/>
      <c r="H135" s="24"/>
      <c r="I135" s="24"/>
      <c r="J135" s="24"/>
      <c r="K135" s="47"/>
      <c r="L135" s="24"/>
    </row>
    <row r="136" spans="1:12" ht="15">
      <c r="A136" s="40"/>
      <c r="B136" s="20"/>
      <c r="C136" s="21"/>
      <c r="D136" s="22"/>
      <c r="E136" s="23"/>
      <c r="F136" s="24"/>
      <c r="G136" s="24"/>
      <c r="H136" s="24"/>
      <c r="I136" s="24"/>
      <c r="J136" s="24"/>
      <c r="K136" s="47"/>
      <c r="L136" s="24"/>
    </row>
    <row r="137" spans="1:12" ht="15">
      <c r="A137" s="41"/>
      <c r="B137" s="27"/>
      <c r="C137" s="28"/>
      <c r="D137" s="29" t="s">
        <v>29</v>
      </c>
      <c r="E137" s="30"/>
      <c r="F137" s="31">
        <f>SUM(F128:F136)</f>
        <v>743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8"/>
      <c r="L137" s="31">
        <f t="shared" ref="L137" si="65">SUM(L128:L136)</f>
        <v>81.2</v>
      </c>
    </row>
    <row r="138" spans="1:12" ht="15">
      <c r="A138" s="42">
        <f>A120</f>
        <v>2</v>
      </c>
      <c r="B138" s="42">
        <f>B120</f>
        <v>2</v>
      </c>
      <c r="C138" s="56" t="s">
        <v>39</v>
      </c>
      <c r="D138" s="57"/>
      <c r="E138" s="38"/>
      <c r="F138" s="39">
        <f>F127+F137</f>
        <v>743</v>
      </c>
      <c r="G138" s="39">
        <f t="shared" ref="G138" si="66">G127+G137</f>
        <v>0</v>
      </c>
      <c r="H138" s="39">
        <f t="shared" ref="H138" si="67">H127+H137</f>
        <v>0</v>
      </c>
      <c r="I138" s="39">
        <f t="shared" ref="I138" si="68">I127+I137</f>
        <v>0</v>
      </c>
      <c r="J138" s="39">
        <f t="shared" ref="J138:L138" si="69">J127+J137</f>
        <v>0</v>
      </c>
      <c r="K138" s="39"/>
      <c r="L138" s="39">
        <f t="shared" si="69"/>
        <v>81.2</v>
      </c>
    </row>
    <row r="139" spans="1:12" ht="15">
      <c r="A139" s="13">
        <v>2</v>
      </c>
      <c r="B139" s="14">
        <v>3</v>
      </c>
      <c r="C139" s="15" t="s">
        <v>24</v>
      </c>
      <c r="D139" s="16" t="s">
        <v>25</v>
      </c>
      <c r="E139" s="17"/>
      <c r="F139" s="18"/>
      <c r="G139" s="18"/>
      <c r="H139" s="18"/>
      <c r="I139" s="18"/>
      <c r="J139" s="18"/>
      <c r="K139" s="46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7"/>
      <c r="L140" s="24"/>
    </row>
    <row r="141" spans="1:12" ht="15">
      <c r="A141" s="19"/>
      <c r="B141" s="20"/>
      <c r="C141" s="21"/>
      <c r="D141" s="25" t="s">
        <v>26</v>
      </c>
      <c r="E141" s="23"/>
      <c r="F141" s="24"/>
      <c r="G141" s="24"/>
      <c r="H141" s="24"/>
      <c r="I141" s="24"/>
      <c r="J141" s="24"/>
      <c r="K141" s="47"/>
      <c r="L141" s="24"/>
    </row>
    <row r="142" spans="1:12" ht="15.75" customHeight="1">
      <c r="A142" s="19"/>
      <c r="B142" s="20"/>
      <c r="C142" s="21"/>
      <c r="D142" s="25" t="s">
        <v>27</v>
      </c>
      <c r="E142" s="23"/>
      <c r="F142" s="24"/>
      <c r="G142" s="24"/>
      <c r="H142" s="24"/>
      <c r="I142" s="24"/>
      <c r="J142" s="24"/>
      <c r="K142" s="47"/>
      <c r="L142" s="24"/>
    </row>
    <row r="143" spans="1:12" ht="15">
      <c r="A143" s="19"/>
      <c r="B143" s="20"/>
      <c r="C143" s="21"/>
      <c r="D143" s="25" t="s">
        <v>28</v>
      </c>
      <c r="E143" s="23"/>
      <c r="F143" s="24"/>
      <c r="G143" s="24"/>
      <c r="H143" s="24"/>
      <c r="I143" s="24"/>
      <c r="J143" s="24"/>
      <c r="K143" s="47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7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7"/>
      <c r="L145" s="24"/>
    </row>
    <row r="146" spans="1:12" ht="15">
      <c r="A146" s="26"/>
      <c r="B146" s="27"/>
      <c r="C146" s="28"/>
      <c r="D146" s="29" t="s">
        <v>29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8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3" t="str">
        <f>'[1]мясо 600'!$C$74</f>
        <v>Салат из моркови</v>
      </c>
      <c r="F147" s="24">
        <v>33</v>
      </c>
      <c r="G147" s="24"/>
      <c r="H147" s="24"/>
      <c r="I147" s="24"/>
      <c r="J147" s="24"/>
      <c r="K147" s="47"/>
      <c r="L147" s="24">
        <v>2.12</v>
      </c>
    </row>
    <row r="148" spans="1:12" ht="15">
      <c r="A148" s="19"/>
      <c r="B148" s="20"/>
      <c r="C148" s="21"/>
      <c r="D148" s="25" t="s">
        <v>32</v>
      </c>
      <c r="E148" s="23" t="str">
        <f>'[1]мясо 600'!$C$75</f>
        <v>Борщ с картофелеи и белокачанной капустой</v>
      </c>
      <c r="F148" s="24">
        <v>200</v>
      </c>
      <c r="G148" s="24"/>
      <c r="H148" s="24"/>
      <c r="I148" s="24"/>
      <c r="J148" s="24"/>
      <c r="K148" s="47"/>
      <c r="L148" s="49">
        <f>[2]Лист1!$Y$53</f>
        <v>6.23</v>
      </c>
    </row>
    <row r="149" spans="1:12" ht="15">
      <c r="A149" s="19"/>
      <c r="B149" s="20"/>
      <c r="C149" s="21"/>
      <c r="D149" s="25" t="s">
        <v>33</v>
      </c>
      <c r="E149" s="23" t="str">
        <f>'[1]мясо 600'!$C$76</f>
        <v>Тефтели из говядины_,Соус томатный с овощами</v>
      </c>
      <c r="F149" s="24">
        <v>90</v>
      </c>
      <c r="G149" s="24"/>
      <c r="H149" s="24"/>
      <c r="I149" s="24"/>
      <c r="J149" s="24"/>
      <c r="K149" s="47"/>
      <c r="L149" s="49">
        <f>[2]Лист1!$Y$54+[2]Лист1!$Y$77</f>
        <v>53.17</v>
      </c>
    </row>
    <row r="150" spans="1:12" ht="15">
      <c r="A150" s="19"/>
      <c r="B150" s="20"/>
      <c r="C150" s="21"/>
      <c r="D150" s="25" t="s">
        <v>35</v>
      </c>
      <c r="E150" s="23" t="str">
        <f>'[1]мясо 600'!$C$77</f>
        <v>Рис отварной</v>
      </c>
      <c r="F150" s="24">
        <v>150</v>
      </c>
      <c r="G150" s="24"/>
      <c r="H150" s="24"/>
      <c r="I150" s="24"/>
      <c r="J150" s="24"/>
      <c r="K150" s="47"/>
      <c r="L150" s="49">
        <f>[2]Лист1!$Y$55</f>
        <v>11.09</v>
      </c>
    </row>
    <row r="151" spans="1:12" ht="15">
      <c r="A151" s="19"/>
      <c r="B151" s="20"/>
      <c r="C151" s="21"/>
      <c r="D151" s="25" t="s">
        <v>36</v>
      </c>
      <c r="E151" s="23" t="str">
        <f>'[1]мясо 600'!$C$78</f>
        <v>Компот из свежих яблок</v>
      </c>
      <c r="F151" s="24">
        <v>180</v>
      </c>
      <c r="G151" s="24"/>
      <c r="H151" s="24"/>
      <c r="I151" s="24"/>
      <c r="J151" s="24"/>
      <c r="K151" s="47"/>
      <c r="L151" s="49">
        <f>[2]Лист1!$Y$56</f>
        <v>3.83</v>
      </c>
    </row>
    <row r="152" spans="1:12" ht="15">
      <c r="A152" s="19"/>
      <c r="B152" s="20"/>
      <c r="C152" s="21"/>
      <c r="D152" s="25" t="s">
        <v>37</v>
      </c>
      <c r="E152" s="23" t="str">
        <f>'[1]мясо 600'!$C$79</f>
        <v>Хлеб пшеничный</v>
      </c>
      <c r="F152" s="24">
        <v>60</v>
      </c>
      <c r="G152" s="24"/>
      <c r="H152" s="24"/>
      <c r="I152" s="24"/>
      <c r="J152" s="24"/>
      <c r="K152" s="47"/>
      <c r="L152" s="24">
        <v>3.12</v>
      </c>
    </row>
    <row r="153" spans="1:12" ht="15">
      <c r="A153" s="19"/>
      <c r="B153" s="20"/>
      <c r="C153" s="21"/>
      <c r="D153" s="25" t="s">
        <v>38</v>
      </c>
      <c r="E153" s="23" t="str">
        <f>'[1]мясо 600'!$C$80</f>
        <v>Хлеб ржаной</v>
      </c>
      <c r="F153" s="24">
        <v>45</v>
      </c>
      <c r="G153" s="24"/>
      <c r="H153" s="24"/>
      <c r="I153" s="24"/>
      <c r="J153" s="24"/>
      <c r="K153" s="47"/>
      <c r="L153" s="24">
        <v>2.34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7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7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SUM(F147:F155)</f>
        <v>758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8"/>
      <c r="L156" s="31">
        <f t="shared" ref="L156" si="73">SUM(L147:L155)</f>
        <v>81.900000000000006</v>
      </c>
    </row>
    <row r="157" spans="1:12" ht="15">
      <c r="A157" s="36">
        <f>A139</f>
        <v>2</v>
      </c>
      <c r="B157" s="37">
        <f>B139</f>
        <v>3</v>
      </c>
      <c r="C157" s="56" t="s">
        <v>39</v>
      </c>
      <c r="D157" s="57"/>
      <c r="E157" s="38"/>
      <c r="F157" s="39">
        <f>F146+F156</f>
        <v>758</v>
      </c>
      <c r="G157" s="39">
        <f t="shared" ref="G157" si="74">G146+G156</f>
        <v>0</v>
      </c>
      <c r="H157" s="39">
        <f t="shared" ref="H157" si="75">H146+H156</f>
        <v>0</v>
      </c>
      <c r="I157" s="39">
        <f t="shared" ref="I157" si="76">I146+I156</f>
        <v>0</v>
      </c>
      <c r="J157" s="39">
        <f t="shared" ref="J157:L157" si="77">J146+J156</f>
        <v>0</v>
      </c>
      <c r="K157" s="39"/>
      <c r="L157" s="39">
        <f t="shared" si="77"/>
        <v>81.900000000000006</v>
      </c>
    </row>
    <row r="158" spans="1:12" ht="15">
      <c r="A158" s="13">
        <v>2</v>
      </c>
      <c r="B158" s="14">
        <v>4</v>
      </c>
      <c r="C158" s="15" t="s">
        <v>24</v>
      </c>
      <c r="D158" s="16" t="s">
        <v>25</v>
      </c>
      <c r="E158" s="17"/>
      <c r="F158" s="18"/>
      <c r="G158" s="18"/>
      <c r="H158" s="18"/>
      <c r="I158" s="18"/>
      <c r="J158" s="18"/>
      <c r="K158" s="46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7"/>
      <c r="L159" s="24"/>
    </row>
    <row r="160" spans="1:12" ht="15">
      <c r="A160" s="19"/>
      <c r="B160" s="20"/>
      <c r="C160" s="21"/>
      <c r="D160" s="25" t="s">
        <v>26</v>
      </c>
      <c r="E160" s="23"/>
      <c r="F160" s="24"/>
      <c r="G160" s="24"/>
      <c r="H160" s="24"/>
      <c r="I160" s="24"/>
      <c r="J160" s="24"/>
      <c r="K160" s="47"/>
      <c r="L160" s="24"/>
    </row>
    <row r="161" spans="1:12" ht="15">
      <c r="A161" s="19"/>
      <c r="B161" s="20"/>
      <c r="C161" s="21"/>
      <c r="D161" s="25" t="s">
        <v>27</v>
      </c>
      <c r="E161" s="23"/>
      <c r="F161" s="24"/>
      <c r="G161" s="24"/>
      <c r="H161" s="24"/>
      <c r="I161" s="24"/>
      <c r="J161" s="24"/>
      <c r="K161" s="47"/>
      <c r="L161" s="24"/>
    </row>
    <row r="162" spans="1:12" ht="15">
      <c r="A162" s="19"/>
      <c r="B162" s="20"/>
      <c r="C162" s="21"/>
      <c r="D162" s="25" t="s">
        <v>28</v>
      </c>
      <c r="E162" s="23"/>
      <c r="F162" s="24"/>
      <c r="G162" s="24"/>
      <c r="H162" s="24"/>
      <c r="I162" s="24"/>
      <c r="J162" s="24"/>
      <c r="K162" s="47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7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7"/>
      <c r="L164" s="24"/>
    </row>
    <row r="165" spans="1:12" ht="15">
      <c r="A165" s="26"/>
      <c r="B165" s="27"/>
      <c r="C165" s="28"/>
      <c r="D165" s="29" t="s">
        <v>29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8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3"/>
      <c r="F166" s="24"/>
      <c r="G166" s="24"/>
      <c r="H166" s="24"/>
      <c r="I166" s="24"/>
      <c r="J166" s="24"/>
      <c r="K166" s="47"/>
      <c r="L166" s="24"/>
    </row>
    <row r="167" spans="1:12" ht="15">
      <c r="A167" s="19"/>
      <c r="B167" s="20"/>
      <c r="C167" s="21"/>
      <c r="D167" s="25" t="s">
        <v>32</v>
      </c>
      <c r="E167" s="23" t="str">
        <f>'[1]мясо 600'!$C$83</f>
        <v>Рассольник ленинградский</v>
      </c>
      <c r="F167" s="24">
        <v>208</v>
      </c>
      <c r="G167" s="24"/>
      <c r="H167" s="24"/>
      <c r="I167" s="24"/>
      <c r="J167" s="24"/>
      <c r="K167" s="47"/>
      <c r="L167" s="24">
        <f>[2]Лист1!$Y$29</f>
        <v>10.48</v>
      </c>
    </row>
    <row r="168" spans="1:12" ht="15">
      <c r="A168" s="19"/>
      <c r="B168" s="20"/>
      <c r="C168" s="21"/>
      <c r="D168" s="25" t="s">
        <v>33</v>
      </c>
      <c r="E168" s="23" t="str">
        <f>'[1]мясо 600'!$C$84</f>
        <v>Рыба запеченная,_Соус томатный с овощами</v>
      </c>
      <c r="F168" s="24">
        <v>120</v>
      </c>
      <c r="G168" s="24"/>
      <c r="H168" s="24"/>
      <c r="I168" s="24"/>
      <c r="J168" s="24"/>
      <c r="K168" s="47"/>
      <c r="L168" s="24">
        <f>[2]Лист1!$Y$30+[2]Лист1!$Y$32</f>
        <v>29.94</v>
      </c>
    </row>
    <row r="169" spans="1:12" ht="15">
      <c r="A169" s="19"/>
      <c r="B169" s="20"/>
      <c r="C169" s="21"/>
      <c r="D169" s="25" t="s">
        <v>35</v>
      </c>
      <c r="E169" s="23" t="str">
        <f>'[1]мясо 600'!$C$85</f>
        <v>Картофельное пюре</v>
      </c>
      <c r="F169" s="24">
        <v>150</v>
      </c>
      <c r="G169" s="24"/>
      <c r="H169" s="24"/>
      <c r="I169" s="24"/>
      <c r="J169" s="24"/>
      <c r="K169" s="47"/>
      <c r="L169" s="24">
        <f>[2]Лист1!$Y$31</f>
        <v>13.6</v>
      </c>
    </row>
    <row r="170" spans="1:12" ht="15">
      <c r="A170" s="19"/>
      <c r="B170" s="20"/>
      <c r="C170" s="21"/>
      <c r="D170" s="25" t="s">
        <v>36</v>
      </c>
      <c r="E170" s="23" t="str">
        <f>'[1]мясо 600'!$C$87</f>
        <v>Компот из смеси сухофруктов</v>
      </c>
      <c r="F170" s="24">
        <v>180</v>
      </c>
      <c r="G170" s="24"/>
      <c r="H170" s="24"/>
      <c r="I170" s="24"/>
      <c r="J170" s="24"/>
      <c r="K170" s="47"/>
      <c r="L170" s="24">
        <f>[2]Лист1!$Y$33</f>
        <v>4.17</v>
      </c>
    </row>
    <row r="171" spans="1:12" ht="15">
      <c r="A171" s="19"/>
      <c r="B171" s="20"/>
      <c r="C171" s="21"/>
      <c r="D171" s="25" t="s">
        <v>37</v>
      </c>
      <c r="E171" s="23" t="str">
        <f>'[1]мясо 600'!$C$88</f>
        <v>Хлеб пшеничный</v>
      </c>
      <c r="F171" s="24">
        <v>60</v>
      </c>
      <c r="G171" s="24"/>
      <c r="H171" s="24"/>
      <c r="I171" s="24"/>
      <c r="J171" s="24"/>
      <c r="K171" s="47"/>
      <c r="L171" s="24">
        <v>3.12</v>
      </c>
    </row>
    <row r="172" spans="1:12" ht="15">
      <c r="A172" s="19"/>
      <c r="B172" s="20"/>
      <c r="C172" s="21"/>
      <c r="D172" s="25" t="s">
        <v>38</v>
      </c>
      <c r="E172" s="23" t="str">
        <f>'[1]мясо 600'!$C$89</f>
        <v>Хлеб ржаной</v>
      </c>
      <c r="F172" s="24">
        <v>45</v>
      </c>
      <c r="G172" s="24"/>
      <c r="H172" s="24"/>
      <c r="I172" s="24"/>
      <c r="J172" s="24"/>
      <c r="K172" s="47"/>
      <c r="L172" s="24">
        <v>2.34</v>
      </c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7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7"/>
      <c r="L174" s="24"/>
    </row>
    <row r="175" spans="1:12" ht="15">
      <c r="A175" s="26"/>
      <c r="B175" s="27"/>
      <c r="C175" s="28"/>
      <c r="D175" s="29" t="s">
        <v>29</v>
      </c>
      <c r="E175" s="30"/>
      <c r="F175" s="31">
        <f>SUM(F166:F174)</f>
        <v>763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8"/>
      <c r="L175" s="31">
        <f t="shared" ref="L175" si="81">SUM(L166:L174)</f>
        <v>63.65</v>
      </c>
    </row>
    <row r="176" spans="1:12" ht="15">
      <c r="A176" s="36">
        <f>A158</f>
        <v>2</v>
      </c>
      <c r="B176" s="37">
        <f>B158</f>
        <v>4</v>
      </c>
      <c r="C176" s="56" t="s">
        <v>39</v>
      </c>
      <c r="D176" s="57"/>
      <c r="E176" s="38"/>
      <c r="F176" s="39">
        <f>F165+F175</f>
        <v>763</v>
      </c>
      <c r="G176" s="39">
        <f t="shared" ref="G176" si="82">G165+G175</f>
        <v>0</v>
      </c>
      <c r="H176" s="39">
        <f t="shared" ref="H176" si="83">H165+H175</f>
        <v>0</v>
      </c>
      <c r="I176" s="39">
        <f t="shared" ref="I176" si="84">I165+I175</f>
        <v>0</v>
      </c>
      <c r="J176" s="39">
        <f t="shared" ref="J176:L176" si="85">J165+J175</f>
        <v>0</v>
      </c>
      <c r="K176" s="39"/>
      <c r="L176" s="39">
        <f t="shared" si="85"/>
        <v>63.65</v>
      </c>
    </row>
    <row r="177" spans="1:12" ht="15">
      <c r="A177" s="13">
        <v>2</v>
      </c>
      <c r="B177" s="14">
        <v>5</v>
      </c>
      <c r="C177" s="15" t="s">
        <v>24</v>
      </c>
      <c r="D177" s="16" t="s">
        <v>25</v>
      </c>
      <c r="E177" s="17"/>
      <c r="F177" s="18"/>
      <c r="G177" s="18"/>
      <c r="H177" s="18"/>
      <c r="I177" s="18"/>
      <c r="J177" s="18"/>
      <c r="K177" s="46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7"/>
      <c r="L178" s="24"/>
    </row>
    <row r="179" spans="1:12" ht="15">
      <c r="A179" s="19"/>
      <c r="B179" s="20"/>
      <c r="C179" s="21"/>
      <c r="D179" s="25" t="s">
        <v>26</v>
      </c>
      <c r="E179" s="23"/>
      <c r="F179" s="24"/>
      <c r="G179" s="24"/>
      <c r="H179" s="24"/>
      <c r="I179" s="24"/>
      <c r="J179" s="24"/>
      <c r="K179" s="47"/>
      <c r="L179" s="24"/>
    </row>
    <row r="180" spans="1:12" ht="15">
      <c r="A180" s="19"/>
      <c r="B180" s="20"/>
      <c r="C180" s="21"/>
      <c r="D180" s="25" t="s">
        <v>27</v>
      </c>
      <c r="E180" s="23"/>
      <c r="F180" s="24"/>
      <c r="G180" s="24"/>
      <c r="H180" s="24"/>
      <c r="I180" s="24"/>
      <c r="J180" s="24"/>
      <c r="K180" s="47"/>
      <c r="L180" s="24"/>
    </row>
    <row r="181" spans="1:12" ht="15">
      <c r="A181" s="19"/>
      <c r="B181" s="20"/>
      <c r="C181" s="21"/>
      <c r="D181" s="25" t="s">
        <v>28</v>
      </c>
      <c r="E181" s="23"/>
      <c r="F181" s="24"/>
      <c r="G181" s="24"/>
      <c r="H181" s="24"/>
      <c r="I181" s="24"/>
      <c r="J181" s="24"/>
      <c r="K181" s="47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7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7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8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3"/>
      <c r="F185" s="35"/>
      <c r="G185" s="24"/>
      <c r="H185" s="24"/>
      <c r="I185" s="24"/>
      <c r="J185" s="24"/>
      <c r="K185" s="47"/>
      <c r="L185" s="24"/>
    </row>
    <row r="186" spans="1:12" ht="15">
      <c r="A186" s="19"/>
      <c r="B186" s="20"/>
      <c r="C186" s="21"/>
      <c r="D186" s="25" t="s">
        <v>32</v>
      </c>
      <c r="E186" s="23" t="str">
        <f>'[1]мясо 600'!$C$94</f>
        <v>Свекольник200/10</v>
      </c>
      <c r="F186" s="35">
        <f>'[1]мясо 600'!$D$94</f>
        <v>210</v>
      </c>
      <c r="G186" s="24"/>
      <c r="H186" s="24"/>
      <c r="I186" s="24"/>
      <c r="J186" s="24"/>
      <c r="K186" s="47"/>
      <c r="L186" s="24">
        <f>[2]Лист1!$Y$8</f>
        <v>9.65</v>
      </c>
    </row>
    <row r="187" spans="1:12" ht="15">
      <c r="A187" s="19"/>
      <c r="B187" s="20"/>
      <c r="C187" s="21"/>
      <c r="D187" s="25" t="s">
        <v>33</v>
      </c>
      <c r="E187" s="23" t="str">
        <f>'[1]мясо 600'!$C$95</f>
        <v>Фрикадельки из кур,_Соус сметанный с томатом</v>
      </c>
      <c r="F187" s="24">
        <v>125</v>
      </c>
      <c r="G187" s="24"/>
      <c r="H187" s="24"/>
      <c r="I187" s="24"/>
      <c r="J187" s="24"/>
      <c r="K187" s="47"/>
      <c r="L187" s="24">
        <f>[2]Лист1!$Y$9+[2]Лист1!$Y$11</f>
        <v>45.68</v>
      </c>
    </row>
    <row r="188" spans="1:12" ht="15">
      <c r="A188" s="19"/>
      <c r="B188" s="20"/>
      <c r="C188" s="21"/>
      <c r="D188" s="25" t="s">
        <v>35</v>
      </c>
      <c r="E188" s="23" t="str">
        <f>'[1]мясо 600'!$C$96</f>
        <v>Каша гречневая рассыпчатая</v>
      </c>
      <c r="F188" s="35">
        <v>200</v>
      </c>
      <c r="G188" s="24"/>
      <c r="H188" s="24"/>
      <c r="I188" s="24"/>
      <c r="J188" s="24"/>
      <c r="K188" s="47"/>
      <c r="L188" s="24">
        <f>[2]Лист1!$Y$10</f>
        <v>12.01</v>
      </c>
    </row>
    <row r="189" spans="1:12" ht="15">
      <c r="A189" s="19"/>
      <c r="B189" s="20"/>
      <c r="C189" s="21"/>
      <c r="D189" s="25" t="s">
        <v>36</v>
      </c>
      <c r="E189" s="23" t="str">
        <f>'[1]мясо 600'!$C$98</f>
        <v>Компот из свежих яблок</v>
      </c>
      <c r="F189" s="24">
        <v>180</v>
      </c>
      <c r="G189" s="24"/>
      <c r="H189" s="24"/>
      <c r="I189" s="24"/>
      <c r="J189" s="24"/>
      <c r="K189" s="47"/>
      <c r="L189" s="24">
        <f>[2]Лист1!$Y$12</f>
        <v>4.09</v>
      </c>
    </row>
    <row r="190" spans="1:12" ht="15">
      <c r="A190" s="19"/>
      <c r="B190" s="20"/>
      <c r="C190" s="21"/>
      <c r="D190" s="25" t="s">
        <v>37</v>
      </c>
      <c r="E190" s="23" t="str">
        <f>'[1]мясо 600'!$C$99</f>
        <v>Хлеб пшеничный</v>
      </c>
      <c r="F190" s="24">
        <v>60</v>
      </c>
      <c r="G190" s="24"/>
      <c r="H190" s="24"/>
      <c r="I190" s="24"/>
      <c r="J190" s="24"/>
      <c r="K190" s="47"/>
      <c r="L190" s="24">
        <v>3.12</v>
      </c>
    </row>
    <row r="191" spans="1:12" ht="15">
      <c r="A191" s="19"/>
      <c r="B191" s="20"/>
      <c r="C191" s="21"/>
      <c r="D191" s="25" t="s">
        <v>38</v>
      </c>
      <c r="E191" s="23" t="str">
        <f>'[1]мясо 600'!$C$100</f>
        <v>Хлеб ржаной</v>
      </c>
      <c r="F191" s="24">
        <v>45</v>
      </c>
      <c r="G191" s="24"/>
      <c r="H191" s="24"/>
      <c r="I191" s="24"/>
      <c r="J191" s="24"/>
      <c r="K191" s="47"/>
      <c r="L191" s="24">
        <v>2.34</v>
      </c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7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7"/>
      <c r="L193" s="24"/>
    </row>
    <row r="194" spans="1:12" ht="15">
      <c r="A194" s="26"/>
      <c r="B194" s="27"/>
      <c r="C194" s="28"/>
      <c r="D194" s="29" t="s">
        <v>29</v>
      </c>
      <c r="E194" s="30"/>
      <c r="F194" s="31">
        <f>SUM(F185:F193)</f>
        <v>820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8"/>
      <c r="L194" s="31">
        <f t="shared" ref="L194" si="89">SUM(L185:L193)</f>
        <v>76.89</v>
      </c>
    </row>
    <row r="195" spans="1:12" ht="15">
      <c r="A195" s="36">
        <f>A177</f>
        <v>2</v>
      </c>
      <c r="B195" s="37">
        <f>B177</f>
        <v>5</v>
      </c>
      <c r="C195" s="56" t="s">
        <v>39</v>
      </c>
      <c r="D195" s="57"/>
      <c r="E195" s="38"/>
      <c r="F195" s="39">
        <f>F184+F194</f>
        <v>820</v>
      </c>
      <c r="G195" s="39">
        <f t="shared" ref="G195" si="90">G184+G194</f>
        <v>0</v>
      </c>
      <c r="H195" s="39">
        <f t="shared" ref="H195" si="91">H184+H194</f>
        <v>0</v>
      </c>
      <c r="I195" s="39">
        <f t="shared" ref="I195" si="92">I184+I194</f>
        <v>0</v>
      </c>
      <c r="J195" s="39">
        <f t="shared" ref="J195:L195" si="93">J184+J194</f>
        <v>0</v>
      </c>
      <c r="K195" s="39"/>
      <c r="L195" s="39">
        <f t="shared" si="93"/>
        <v>76.89</v>
      </c>
    </row>
    <row r="196" spans="1:12">
      <c r="A196" s="50"/>
      <c r="B196" s="51"/>
      <c r="C196" s="58" t="s">
        <v>41</v>
      </c>
      <c r="D196" s="58"/>
      <c r="E196" s="58"/>
      <c r="F196" s="52">
        <f>(F24+F43+F62+F81+F100+F119+F138+F157+F176+F195)/(IF(F24=0,0,1)+IF(F43=0,0,1)+IF(F62=0,0,1)+IF(F81=0,0,1)+IF(F100=0,0,1)+IF(F119=0,0,1)+IF(F138=0,0,1)+IF(F157=0,0,1)+IF(F176=0,0,1)+IF(F195=0,0,1))</f>
        <v>754.5</v>
      </c>
      <c r="G196" s="52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52" t="e">
        <f t="shared" si="94"/>
        <v>#DIV/0!</v>
      </c>
      <c r="I196" s="52" t="e">
        <f t="shared" si="94"/>
        <v>#DIV/0!</v>
      </c>
      <c r="J196" s="52" t="e">
        <f t="shared" si="94"/>
        <v>#DIV/0!</v>
      </c>
      <c r="K196" s="52"/>
      <c r="L196" s="52">
        <f t="shared" ref="L196" si="95">(L24+L43+L62+L81+L100+L119+L138+L157+L176+L195)/(IF(L24=0,0,1)+IF(L43=0,0,1)+IF(L62=0,0,1)+IF(L81=0,0,1)+IF(L100=0,0,1)+IF(L119=0,0,1)+IF(L138=0,0,1)+IF(L157=0,0,1)+IF(L176=0,0,1)+IF(L195=0,0,1))</f>
        <v>76.475999999999999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2022-05-16T14:23:00Z</dcterms:created>
  <dcterms:modified xsi:type="dcterms:W3CDTF">2025-01-29T09:40:31Z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4A38DDA48F854174832D57C9BBBAF491_13</vt:lpwstr>
  </property>
  <property fmtid="{D5CDD505-2E9C-101B-9397-08002B2CF9AE}" pid="3" name="KSOProductBuildVer">
    <vt:lpwstr>1049-12.2.0.19805</vt:lpwstr>
  </property>
</Properties>
</file>